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6_支援担当\560  長寿命化修繕計画（近接目視による策定見直し）\02_トンネル修繕計画\平成31年度\17_応用地質\99_確認書・公表資料（各市町村別）\06_美郷町\★送付用\"/>
    </mc:Choice>
  </mc:AlternateContent>
  <bookViews>
    <workbookView xWindow="-120" yWindow="-120" windowWidth="29040" windowHeight="15840" firstSheet="1" activeTab="2"/>
  </bookViews>
  <sheets>
    <sheet name="index（出力用リンクあり）" sheetId="2" state="hidden" r:id="rId1"/>
    <sheet name="トンネル一覧" sheetId="3" r:id="rId2"/>
    <sheet name="10年計画表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'10年計画表'!$A$8:$T$12</definedName>
    <definedName name="_xlnm._FilterDatabase" localSheetId="0" hidden="1">'index（出力用リンクあり）'!$A$1:$AJ$38</definedName>
    <definedName name="_xlnm._FilterDatabase" localSheetId="1" hidden="1">トンネル一覧!$A$6:$Q$7</definedName>
    <definedName name="label">[1]グラフデータ!$A$4:INDEX([1]グラフデータ!$A$1:$A$65536,(COUNTA([1]グラフデータ!$A$1:$A$65536)+3))</definedName>
    <definedName name="_xlnm.Print_Area" localSheetId="2">'10年計画表'!$D$5:$AG$12</definedName>
    <definedName name="_xlnm.Print_Area" localSheetId="1">トンネル一覧!$D$3:$Q$8</definedName>
    <definedName name="_xlnm.Print_Titles" localSheetId="2">'10年計画表'!$D:$F,'10年計画表'!$5:$8</definedName>
    <definedName name="_xlnm.Print_Titles" localSheetId="1">トンネル一覧!$D:$F,トンネル一覧!$3:$6</definedName>
    <definedName name="value">[1]グラフデータ!$B$4:INDEX([1]グラフデータ!$B$1:$B$65536,COUNTA([1]グラフデータ!$B$1:$B$65536))</definedName>
    <definedName name="オーバーフォール">[1]グラフデータ!$J$4:INDEX([1]グラフデータ!$J$1:$J$65536,(COUNTA([1]グラフデータ!$J$1:$J$65536)+2))</definedName>
    <definedName name="オーバーホール">[2]グラフデータ!$M$4:INDEX([2]グラフデータ!$M$4:'[2]グラフデータ'!$M$120,COUNTA([2]グラフデータ!$M$4:'[2]グラフデータ'!$M$120)+1)</definedName>
    <definedName name="オーバーホール累計">[2]グラフデータ!$AU$4:INDEX([2]グラフデータ!$AU$4:'[2]グラフデータ'!$AU$120,COUNTA([2]グラフデータ!$AU$4:'[2]グラフデータ'!$AU$120)+1)</definedName>
    <definedName name="ジェットファン">[1]グラフデータ!$I$4:INDEX([1]グラフデータ!$I$1:$I$65536,(COUNTA([1]グラフデータ!$I$1:$I$65536)+2))</definedName>
    <definedName name="ジェットファンオーバーホール">[3]グラフデータ!$I$4:INDEX([3]グラフデータ!$I$1:$I$65536,(COUNTA([3]グラフデータ!$I$1:$I$65536)+2))</definedName>
    <definedName name="ジェットファン更新費">[3]グラフデータ!$H$4:INDEX([3]グラフデータ!$H$1:$H$65536,(COUNTA([3]グラフデータ!$H$1:$H$65536)+2))</definedName>
    <definedName name="ジェットファン更新費累計">[2]グラフデータ!$AT$4:INDEX([2]グラフデータ!$AT$4:'[2]グラフデータ'!$AT$120,COUNTA([2]グラフデータ!$AT$4:'[2]グラフデータ'!$AT$120)+1)</definedName>
    <definedName name="その他1">[1]グラフデータ!$K$4:INDEX([1]グラフデータ!$K$1:$K$65536,(COUNTA([1]グラフデータ!$K$1:$K$65536)+2))</definedName>
    <definedName name="その他2">[1]グラフデータ!$L$4:INDEX([1]グラフデータ!$L$1:$L$65536,(COUNTA([1]グラフデータ!$L$1:$L$65536)+2))</definedName>
    <definedName name="その他3">[1]グラフデータ!$M$4:INDEX([1]グラフデータ!$M$1:$M$65536,(COUNTA([1]グラフデータ!$M$1:$M$65536)+2))</definedName>
    <definedName name="その他設備1">[3]グラフデータ!$N$4:INDEX([3]グラフデータ!$N$1:$N$65536,(COUNTA([3]グラフデータ!$N$1:$N$65536)+2))</definedName>
    <definedName name="その他設備1累計">[4]グラフデータ!$AT$4:INDEX([4]グラフデータ!$AT$4:'[4]グラフデータ'!$AT$120,COUNTA([4]グラフデータ!$AT$4:'[4]グラフデータ'!$AT$120)+1)</definedName>
    <definedName name="その他設備2">[3]グラフデータ!$O$4:INDEX([3]グラフデータ!$O$1:$O$65536,(COUNTA([3]グラフデータ!$O$1:$O$65536)+2))</definedName>
    <definedName name="その他設備2累計">[4]グラフデータ!$AU$4:INDEX([4]グラフデータ!$AU$4:'[4]グラフデータ'!$AU$120,COUNTA([4]グラフデータ!$AU$4:'[4]グラフデータ'!$AU$120)+1)</definedName>
    <definedName name="その他設備3">[3]グラフデータ!$P$4:INDEX([3]グラフデータ!$P$1:$P$65536,(COUNTA([3]グラフデータ!$P$1:$P$65536)+2))</definedName>
    <definedName name="その他設備3累計">[2]グラフデータ!$BC$4:INDEX([2]グラフデータ!$BC$4:'[2]グラフデータ'!$BC$120,COUNTA([2]グラフデータ!$BC$4:'[2]グラフデータ'!$BC$120)+1)</definedName>
    <definedName name="その他設備4">[3]グラフデータ!$Q$4:INDEX([3]グラフデータ!$Q$1:$Q$65536,(COUNTA([3]グラフデータ!$Q$1:$Q$65536)+2))</definedName>
    <definedName name="その他設備4累計">[2]グラフデータ!$BD$4:INDEX([2]グラフデータ!$BD$4:'[2]グラフデータ'!$BD$120,COUNTA([2]グラフデータ!$BD$4:'[2]グラフデータ'!$BD$120)+1)</definedName>
    <definedName name="その他設備5">[3]グラフデータ!$R$4:INDEX([3]グラフデータ!$R$1:$R$65536,(COUNTA([3]グラフデータ!$R$1:$R$65536)+2))</definedName>
    <definedName name="その他設備5累計">[2]グラフデータ!$BE$4:INDEX([2]グラフデータ!$BE$4:'[2]グラフデータ'!$BE$120,COUNTA([2]グラフデータ!$BE$4:'[2]グラフデータ'!$BE$120)+1)</definedName>
    <definedName name="その他設備6">[3]グラフデータ!$S$4:INDEX([3]グラフデータ!$S$1:$S$65536,(COUNTA([3]グラフデータ!$S$1:$S$65536)+2))</definedName>
    <definedName name="その他設備6累計">[2]グラフデータ!$BF$4:INDEX([2]グラフデータ!$BF$4:'[2]グラフデータ'!$BF$120,COUNTA([2]グラフデータ!$BF$4:'[2]グラフデータ'!$BF$120)+1)</definedName>
    <definedName name="その他設備7">[3]グラフデータ!$T$4:INDEX([3]グラフデータ!$T$1:$T$65536,(COUNTA([3]グラフデータ!$T$1:$T$65536)+2))</definedName>
    <definedName name="その他設備7累計">[2]グラフデータ!$BG$4:INDEX([2]グラフデータ!$BG$4:'[2]グラフデータ'!$BG$120,COUNTA([2]グラフデータ!$BG$4:'[2]グラフデータ'!$BG$120)+1)</definedName>
    <definedName name="その他設備8">[3]グラフデータ!$U$4:INDEX([3]グラフデータ!$U$1:$U$65536,(COUNTA([3]グラフデータ!$U$1:$U$65536)+2))</definedName>
    <definedName name="その他設備8累計">[2]グラフデータ!$BH$4:INDEX([2]グラフデータ!$BH$4:'[2]グラフデータ'!$BH$120,COUNTA([2]グラフデータ!$BH$4:'[2]グラフデータ'!$BH$120)+1)</definedName>
    <definedName name="その他設備9">[3]グラフデータ!$V$4:INDEX([3]グラフデータ!$V$1:$V$65536,(COUNTA([3]グラフデータ!$V$1:$V$65536)+2))</definedName>
    <definedName name="その他設備9累計">[2]グラフデータ!$BI$4:INDEX([2]グラフデータ!$BI$4:'[2]グラフデータ'!$BI$120,COUNTA([2]グラフデータ!$BI$4:'[2]グラフデータ'!$BI$120)+1)</definedName>
    <definedName name="その他設備計">[3]グラフデータ!$W$4:INDEX([3]グラフデータ!$W$1:$W$65536,(COUNTA([3]グラフデータ!$W$1:$W$65536)+2))</definedName>
    <definedName name="その他設備計累計">[2]グラフデータ!$BJ$4:INDEX([2]グラフデータ!$BJ$4:'[2]グラフデータ'!$BJ$120,COUNTA([2]グラフデータ!$BJ$4:'[2]グラフデータ'!$BJ$120)+1)</definedName>
    <definedName name="その他調査経費1">[4]グラフデータ!$P$4:INDEX([4]グラフデータ!$P$4:'[4]グラフデータ'!$P$120,COUNTA([4]グラフデータ!$P$4:'[4]グラフデータ'!$P$120)+1)</definedName>
    <definedName name="その他調査経費1累計">[4]グラフデータ!$AW$4:INDEX([4]グラフデータ!$AW$4:'[4]グラフデータ'!$AW$120,COUNTA([4]グラフデータ!$AW$4:'[4]グラフデータ'!$AW$120)+1)</definedName>
    <definedName name="その他調査経費2">[4]グラフデータ!$Q$4:INDEX([4]グラフデータ!$Q$4:'[4]グラフデータ'!$Q$120,COUNTA([4]グラフデータ!$Q$4:'[4]グラフデータ'!$Q$120)+1)</definedName>
    <definedName name="その他調査経費2累計">[4]グラフデータ!$AX$4:INDEX([4]グラフデータ!$AX$4:'[4]グラフデータ'!$AX$120,COUNTA([4]グラフデータ!$AX$4:'[4]グラフデータ'!$AX$120)+1)</definedName>
    <definedName name="その他調査経費3">[4]グラフデータ!$R$4:INDEX([4]グラフデータ!$R$4:'[4]グラフデータ'!$R$120,COUNTA([4]グラフデータ!$R$4:'[4]グラフデータ'!$R$120)+1)</definedName>
    <definedName name="その他調査経費3累計">[4]グラフデータ!$AY$4:INDEX([4]グラフデータ!$AY$4:'[4]グラフデータ'!$AY$120,COUNTA([4]グラフデータ!$AY$4:'[4]グラフデータ'!$AY$120)+1)</definedName>
    <definedName name="その他調査経費4">[2]グラフデータ!$AH$4:INDEX([2]グラフデータ!$AH$4:'[2]グラフデータ'!$AH$120,COUNTA([2]グラフデータ!$AH$4:'[2]グラフデータ'!$AH$120)+1)</definedName>
    <definedName name="その他調査経費4累計">[2]グラフデータ!$BO$4:INDEX([2]グラフデータ!$BO$4:'[2]グラフデータ'!$BO$120,COUNTA([2]グラフデータ!$BO$4:'[2]グラフデータ'!$BO$120)+1)</definedName>
    <definedName name="その他調査経費5">[2]グラフデータ!$AI$4:INDEX([2]グラフデータ!$AI$4:'[2]グラフデータ'!$AI$120,COUNTA([2]グラフデータ!$AI$4:'[2]グラフデータ'!$AI$120)+1)</definedName>
    <definedName name="その他調査経費5累計">[2]グラフデータ!$BP$4:INDEX([2]グラフデータ!$BP$4:'[2]グラフデータ'!$BP$120,COUNTA([2]グラフデータ!$BP$4:'[2]グラフデータ'!$BP$120)+1)</definedName>
    <definedName name="まとめその他">[5]グラフデータまとめ!$N$4:INDEX([5]グラフデータまとめ!$N$4:'[5]グラフデータまとめ'!$N$120,COUNTA([5]グラフデータまとめ!$N$4:'[5]グラフデータまとめ'!$N$120)+1)</definedName>
    <definedName name="まとめその他施設1">[5]グラフデータまとめ!$I$4:INDEX([5]グラフデータまとめ!$I$4:'[5]グラフデータまとめ'!$I$120,COUNTA([5]グラフデータまとめ!$I$4:'[5]グラフデータまとめ'!$I$120)+1)</definedName>
    <definedName name="まとめその他施設1累計">[5]グラフデータまとめ!$W$4:INDEX([5]グラフデータまとめ!$W$4:'[5]グラフデータまとめ'!$W$120,COUNTA([5]グラフデータまとめ!$W$4:'[5]グラフデータまとめ'!$W$120)+1)</definedName>
    <definedName name="まとめその他施設2">[5]グラフデータまとめ!$J$4:INDEX([5]グラフデータまとめ!$J$4:'[5]グラフデータまとめ'!$J$120,COUNTA([5]グラフデータまとめ!$J$4:'[5]グラフデータまとめ'!$J$120)+1)</definedName>
    <definedName name="まとめその他施設2累計">[5]グラフデータまとめ!$X$4:INDEX([5]グラフデータまとめ!$X$4:'[5]グラフデータまとめ'!$X$120,COUNTA([5]グラフデータまとめ!$X$4:'[5]グラフデータまとめ'!$X$120)+1)</definedName>
    <definedName name="まとめその他調査経費1">[6]グラフデータまとめ!$G$4:INDEX([6]グラフデータまとめ!$G$4:'[6]グラフデータまとめ'!$G$120,COUNTA([6]グラフデータまとめ!$G$4:'[6]グラフデータまとめ'!$G$120)+1)</definedName>
    <definedName name="まとめその他調査経費1累計">[6]グラフデータまとめ!$R$4:INDEX([6]グラフデータまとめ!$R$4:'[6]グラフデータまとめ'!$R$120,COUNTA([6]グラフデータまとめ!$R$4:'[6]グラフデータまとめ'!$R$120)+1)</definedName>
    <definedName name="まとめその他調査経費2">[6]グラフデータまとめ!$H$4:INDEX([6]グラフデータまとめ!$H$4:'[6]グラフデータまとめ'!$H$120,COUNTA([6]グラフデータまとめ!$H$4:'[6]グラフデータまとめ'!$H$120)+1)</definedName>
    <definedName name="まとめその他調査経費2累計">[6]グラフデータまとめ!$S$4:INDEX([6]グラフデータまとめ!$S$4:'[6]グラフデータまとめ'!$S$120,COUNTA([6]グラフデータまとめ!$S$4:'[6]グラフデータまとめ'!$S$120)+1)</definedName>
    <definedName name="まとめその他調査経費3">[6]グラフデータまとめ!$I$4:INDEX([6]グラフデータまとめ!$I$4:'[6]グラフデータまとめ'!$I$120,COUNTA([6]グラフデータまとめ!$I$4:'[6]グラフデータまとめ'!$I$120)+1)</definedName>
    <definedName name="まとめその他調査経費3累計">[6]グラフデータまとめ!$T$4:INDEX([6]グラフデータまとめ!$T$4:'[6]グラフデータまとめ'!$T$120,COUNTA([6]グラフデータまとめ!$T$4:'[6]グラフデータまとめ'!$T$120)+1)</definedName>
    <definedName name="まとめその他調査経費4">[6]グラフデータまとめ!$J$4:INDEX([6]グラフデータまとめ!$J$4:'[6]グラフデータまとめ'!$J$120,COUNTA([6]グラフデータまとめ!$J$4:'[6]グラフデータまとめ'!$J$120)+1)</definedName>
    <definedName name="まとめその他調査経費4累計">[6]グラフデータまとめ!$U$4:INDEX([6]グラフデータまとめ!$U$4:'[6]グラフデータまとめ'!$U$120,COUNTA([6]グラフデータまとめ!$U$4:'[6]グラフデータまとめ'!$U$120)+1)</definedName>
    <definedName name="まとめその他調査経費5">[6]グラフデータまとめ!$K$4:INDEX([6]グラフデータまとめ!$K$4:'[6]グラフデータまとめ'!$K$120,COUNTA([6]グラフデータまとめ!$K$4:'[6]グラフデータまとめ'!$K$120)+1)</definedName>
    <definedName name="まとめその他調査経費5累計">[6]グラフデータまとめ!$V$4:INDEX([6]グラフデータまとめ!$V$4:'[6]グラフデータまとめ'!$V$120,COUNTA([6]グラフデータまとめ!$V$4:'[6]グラフデータまとめ'!$V$120)+1)</definedName>
    <definedName name="まとめその他累計">[5]グラフデータまとめ!$AC$4:INDEX([5]グラフデータまとめ!$AC$4:'[5]グラフデータまとめ'!$AC$120,COUNTA([5]グラフデータまとめ!$AC$4:'[5]グラフデータまとめ'!$AC$120)+1)</definedName>
    <definedName name="まとめラジオ再放送">[5]グラフデータまとめ!$G$4:INDEX([5]グラフデータまとめ!$G$4:'[5]グラフデータまとめ'!$G$120,COUNTA([5]グラフデータまとめ!$G$4:'[5]グラフデータまとめ'!$G$120)+1)</definedName>
    <definedName name="まとめラジオ再放送累計">[5]グラフデータまとめ!$U$4:INDEX([5]グラフデータまとめ!$U$4:'[5]グラフデータまとめ'!$U$120,COUNTA([5]グラフデータまとめ!$U$4:'[5]グラフデータまとめ'!$U$120)+1)</definedName>
    <definedName name="まとめ維持管理費合計累計">[5]グラフデータまとめ!$AD$4:INDEX([5]グラフデータまとめ!$AD$4:'[5]グラフデータまとめ'!$AD$120,COUNTA([5]グラフデータまとめ!$AD$4:'[5]グラフデータまとめ'!$AD$120)+1)</definedName>
    <definedName name="まとめ維持管理費用1">[5]グラフデータまとめ!$K$4:INDEX([5]グラフデータまとめ!$K$4:'[5]グラフデータまとめ'!$K$120,COUNTA([5]グラフデータまとめ!$K$4:'[5]グラフデータまとめ'!$K$120)+1)</definedName>
    <definedName name="まとめ維持管理費用1累計">[5]グラフデータまとめ!$Z$4:INDEX([5]グラフデータまとめ!$Z$4:'[5]グラフデータまとめ'!$Z$120,COUNTA([5]グラフデータまとめ!$Z$4:'[5]グラフデータまとめ'!$Z$120)+1)</definedName>
    <definedName name="まとめ維持管理費用2">[5]グラフデータまとめ!$L$4:INDEX([5]グラフデータまとめ!$L$4:'[5]グラフデータまとめ'!$L$120,COUNTA([5]グラフデータまとめ!$L$4:'[5]グラフデータまとめ'!$L$120)+1)</definedName>
    <definedName name="まとめ維持管理費用2累計">[5]グラフデータまとめ!$AA$4:INDEX([5]グラフデータまとめ!$AA$4:'[5]グラフデータまとめ'!$AA$120,COUNTA([5]グラフデータまとめ!$AA$4:'[5]グラフデータまとめ'!$AA$120)+1)</definedName>
    <definedName name="まとめ維持管理費用3">[5]グラフデータまとめ!$M$4:INDEX([5]グラフデータまとめ!$M$4:'[5]グラフデータまとめ'!$M$120,COUNTA([5]グラフデータまとめ!$M$4:'[5]グラフデータまとめ'!$M$120)+1)</definedName>
    <definedName name="まとめ維持管理費用3累計">[5]グラフデータまとめ!$AB$4:INDEX([5]グラフデータまとめ!$AB$4:'[5]グラフデータまとめ'!$AB$120,COUNTA([5]グラフデータまとめ!$AB$4:'[5]グラフデータまとめ'!$AB$120)+1)</definedName>
    <definedName name="まとめ換気設備">[5]グラフデータまとめ!$H$4:INDEX([5]グラフデータまとめ!$H$4:'[5]グラフデータまとめ'!$H$120,COUNTA([5]グラフデータまとめ!$H$4:'[5]グラフデータまとめ'!$H$120)+1)</definedName>
    <definedName name="まとめ換気設備累計">[5]グラフデータまとめ!$V$4:INDEX([5]グラフデータまとめ!$V$4:'[5]グラフデータまとめ'!$V$120,COUNTA([5]グラフデータまとめ!$V$4:'[5]グラフデータまとめ'!$V$120)+1)</definedName>
    <definedName name="まとめ合計">[5]グラフデータまとめ!$O$4:INDEX([5]グラフデータまとめ!$O$4:'[5]グラフデータまとめ'!$O$120,COUNTA([5]グラフデータまとめ!$O$4:'[5]グラフデータまとめ'!$O$120)+1)</definedName>
    <definedName name="まとめ合計累計">[5]グラフデータまとめ!$AE$4:INDEX([5]グラフデータまとめ!$AE$4:'[5]グラフデータまとめ'!$AE$120,COUNTA([5]グラフデータまとめ!$AE$4:'[5]グラフデータまとめ'!$AE$120)+1)</definedName>
    <definedName name="まとめ照明設備">[5]グラフデータまとめ!$E$4:INDEX([5]グラフデータまとめ!$E$4:'[5]グラフデータまとめ'!$E$120,COUNTA([5]グラフデータまとめ!$E$4:'[5]グラフデータまとめ'!$E$120)+1)</definedName>
    <definedName name="まとめ照明設備累計">[5]グラフデータまとめ!$S$4:INDEX([5]グラフデータまとめ!$S$4:'[5]グラフデータまとめ'!$S$120,COUNTA([5]グラフデータまとめ!$S$4:'[5]グラフデータまとめ'!$S$120)+1)</definedName>
    <definedName name="まとめ対策年">[2]グラフデータまとめ!$A$4:INDEX([2]グラフデータまとめ!$A:$A,COUNTA([2]グラフデータまとめ!$A:$A)+1)</definedName>
    <definedName name="まとめ突発性崩壊事後保全">[5]グラフデータまとめ!$C$4:INDEX([5]グラフデータまとめ!$C$4:'[5]グラフデータまとめ'!$C$120,COUNTA([5]グラフデータまとめ!$C$4:'[5]グラフデータまとめ'!$C$120)+1)</definedName>
    <definedName name="まとめ突発性崩壊事後保全累計">[5]グラフデータまとめ!$Q$4:INDEX([5]グラフデータまとめ!$Q$4:'[5]グラフデータまとめ'!$Q$120,COUNTA([5]グラフデータまとめ!$Q$4:'[5]グラフデータまとめ'!$Q$120)+1)</definedName>
    <definedName name="まとめ突発性崩壊予防保全">[5]グラフデータまとめ!$D$4:INDEX([5]グラフデータまとめ!$D$4:'[5]グラフデータまとめ'!$D$120,COUNTA([5]グラフデータまとめ!$D$4:'[5]グラフデータまとめ'!$D$120)+1)</definedName>
    <definedName name="まとめ突発性崩壊予防保全累計">[5]グラフデータまとめ!$R$4:INDEX([5]グラフデータまとめ!$R$4:'[5]グラフデータまとめ'!$R$120,COUNTA([5]グラフデータまとめ!$R$4:'[5]グラフデータまとめ'!$R$120)+1)</definedName>
    <definedName name="まとめ非常用設備">[5]グラフデータまとめ!$F$4:INDEX([5]グラフデータまとめ!$F$4:'[5]グラフデータまとめ'!$F$120,COUNTA([5]グラフデータまとめ!$F$4:'[5]グラフデータまとめ'!$F$120)+1)</definedName>
    <definedName name="まとめ非常用設備累計">[5]グラフデータまとめ!$T$4:INDEX([5]グラフデータまとめ!$T$4:'[5]グラフデータまとめ'!$T$120,COUNTA([5]グラフデータまとめ!$T$4:'[5]グラフデータまとめ'!$T$120)+1)</definedName>
    <definedName name="まとめ付属施設合計累計">[5]グラフデータまとめ!$Y$4:INDEX([5]グラフデータまとめ!$Y$4:'[5]グラフデータまとめ'!$Y$120,COUNTA([5]グラフデータまとめ!$Y$4:'[5]グラフデータまとめ'!$Y$120)+1)</definedName>
    <definedName name="まとめ本体工">[5]グラフデータまとめ!$B$4:INDEX([5]グラフデータまとめ!$B$4:'[5]グラフデータまとめ'!$B$120,COUNTA([5]グラフデータまとめ!$B$4:'[5]グラフデータまとめ'!$B$120)+1)</definedName>
    <definedName name="まとめ本体工累計">[5]グラフデータまとめ!$P$4:INDEX([5]グラフデータまとめ!$P$4:'[5]グラフデータまとめ'!$P$120,COUNTA([5]グラフデータまとめ!$P$4:'[5]グラフデータまとめ'!$P$120)+1)</definedName>
    <definedName name="ラジオ再放送設備">[3]グラフデータ!$L$4:INDEX([3]グラフデータ!$L$1:$L$65536,(COUNTA([3]グラフデータ!$L$1:$L$65536)+2))</definedName>
    <definedName name="ラジオ再放送設備累計">[4]グラフデータ!$AQ$4:INDEX([4]グラフデータ!$AQ$4:'[4]グラフデータ'!$AQ$120,COUNTA([4]グラフデータ!$AQ$4:'[4]グラフデータ'!$AQ$120)+1)</definedName>
    <definedName name="外力">[1]グラフデータ!$B$4:INDEX([1]グラフデータ!$B$1:$B$65536,COUNTA([1]グラフデータ!$B$1:$B$65536))</definedName>
    <definedName name="外力累計">[4]グラフデータ!$AI$4:INDEX([4]グラフデータ!$AI$4:'[4]グラフデータ'!$AI$120,COUNTA([4]グラフデータ!$AI$4:'[4]グラフデータ'!$AI$120)+1)</definedName>
    <definedName name="換気施設">[4]グラフデータ!$K$4:INDEX([4]グラフデータ!$K$4:'[4]グラフデータ'!$K$120,COUNTA([4]グラフデータ!$K$4:'[4]グラフデータ'!$K$120)+1)</definedName>
    <definedName name="換気施設累計">[4]グラフデータ!$AR$4:INDEX([4]グラフデータ!$AR$4:'[4]グラフデータ'!$AR$120,COUNTA([4]グラフデータ!$AR$4:'[4]グラフデータ'!$AR$120)+1)</definedName>
    <definedName name="換気設備その他付随設備">[3]グラフデータ!$J$4:INDEX([3]グラフデータ!$J$1:$J$65536,(COUNTA([3]グラフデータ!$J$1:$J$65536)+2))</definedName>
    <definedName name="換気設備その他付随設備累計">[2]グラフデータ!$AV$4:INDEX([2]グラフデータ!$AV$4:'[2]グラフデータ'!$AV$120,COUNTA([2]グラフデータ!$AV$4:'[2]グラフデータ'!$AV$120)+1)</definedName>
    <definedName name="計算条件その２">[7]グラフデータ!$M$4:INDEX([7]グラフデータ!$M$4:'[7]グラフデータ'!$M$120,COUNTA([7]グラフデータ!$M$4:'[7]グラフデータ'!$M$120)+1)</definedName>
    <definedName name="合計">[1]グラフデータ!$R$4:INDEX([1]グラフデータ!$R$1:$R$65536,(COUNTA([1]グラフデータ!$R$1:$R$65536)+2))</definedName>
    <definedName name="合計累計">[4]グラフデータ!$BO$4:INDEX([4]グラフデータ!$BO$4:'[4]グラフデータ'!$BO$120,COUNTA([4]グラフデータ!$BO$4:'[4]グラフデータ'!$BO$120)+1)</definedName>
    <definedName name="材質劣化">[1]グラフデータ!$C$4:INDEX([1]グラフデータ!$C$1:$C$65536,(COUNTA([1]グラフデータ!$C$1:$C$65536)+2))</definedName>
    <definedName name="材質劣化累計">[4]グラフデータ!$AJ$4:INDEX([4]グラフデータ!$AJ$4:'[4]グラフデータ'!$AJ$120,COUNTA([4]グラフデータ!$AJ$4:'[4]グラフデータ'!$AJ$120)+1)</definedName>
    <definedName name="初回点検">[1]グラフデータ!$O$4:INDEX([1]グラフデータ!$O$1:$O$65536,(COUNTA([1]グラフデータ!$O$1:$O$65536)+2))</definedName>
    <definedName name="初回点検費用">[3]グラフデータ!$Y$4:INDEX([3]グラフデータ!$Y$1:$Y$65536,(COUNTA([3]グラフデータ!$Y$1:$Y$65536)+2))</definedName>
    <definedName name="初回点検費用累計">[4]グラフデータ!$AZ$4:INDEX([4]グラフデータ!$AZ$4:'[4]グラフデータ'!$AZ$120,COUNTA([4]グラフデータ!$AZ$4:'[4]グラフデータ'!$AZ$120)+1)</definedName>
    <definedName name="消火設備">[1]グラフデータ!$H$4:INDEX([1]グラフデータ!$H$1:$H$65536,(COUNTA([1]グラフデータ!$H$1:$H$65536)+2))</definedName>
    <definedName name="照明設備">[1]グラフデータ!$F$4:INDEX([1]グラフデータ!$F$1:$F$65536,(COUNTA([1]グラフデータ!$F$1:$F$65536)+1))</definedName>
    <definedName name="照明設備累計">[4]グラフデータ!$AO$4:INDEX([4]グラフデータ!$AO$4:'[4]グラフデータ'!$AO$120,COUNTA([4]グラフデータ!$AO$4:'[4]グラフデータ'!$AO$120)+1)</definedName>
    <definedName name="設置費計">[1]グラフデータ!$N$4:INDEX([1]グラフデータ!$N$1:$N$65536,(COUNTA([1]グラフデータ!$N$1:$N$65536)+2))</definedName>
    <definedName name="設備詳細点検費用">[3]グラフデータ!$Z$4:INDEX([3]グラフデータ!$Z$1:$Z$65536,(COUNTA([3]グラフデータ!$Z$1:$Z$65536)+2))</definedName>
    <definedName name="設備詳細点検費用累計">[4]グラフデータ!$BA$4:INDEX([4]グラフデータ!$BA$4:'[4]グラフデータ'!$BA$120,COUNTA([4]グラフデータ!$BA$4:'[4]グラフデータ'!$BA$120)+1)</definedName>
    <definedName name="設備点検">[1]グラフデータ!$P$4:INDEX([1]グラフデータ!$P$1:$P$65536,(COUNTA([1]グラフデータ!$P$1:$P$65536)+2))</definedName>
    <definedName name="設備費計">[3]グラフデータ!$X$4:INDEX([3]グラフデータ!$X$1:$X$65536,(COUNTA([3]グラフデータ!$X$1:$X$65536)+2))</definedName>
    <definedName name="設備費計累計">[4]グラフデータ!$AV$4:INDEX([4]グラフデータ!$AV$4:'[4]グラフデータ'!$AV$120,COUNTA([4]グラフデータ!$AV$4:'[4]グラフデータ'!$AV$120)+1)</definedName>
    <definedName name="対策年">[4]グラフデータ!$A$4:INDEX([4]グラフデータ!$A$1:$A$65536,COUNTA([4]グラフデータ!$A$1:$A$65536)+1)</definedName>
    <definedName name="定期点検">[1]グラフデータ!$Q$4:INDEX([1]グラフデータ!$Q$1:$Q$65536,(COUNTA([1]グラフデータ!$Q$1:$Q$65536)+2))</definedName>
    <definedName name="定期点検時の通行規制費用">[3]グラフデータ!$AA$4:INDEX([3]グラフデータ!$AA$1:$AA$65536,(COUNTA([3]グラフデータ!$AA$1:$AA$65536)+2))</definedName>
    <definedName name="定期点検時の通行規制費用累計">[4]グラフデータ!$BB$4:INDEX([4]グラフデータ!$BB$4:'[4]グラフデータ'!$BB$120,COUNTA([4]グラフデータ!$BB$4:'[4]グラフデータ'!$BB$120)+1)</definedName>
    <definedName name="電源設備">[3]グラフデータ!$K$4:INDEX([3]グラフデータ!$K$1:$K$65536,(COUNTA([3]グラフデータ!$K$1:$K$65536)+2))</definedName>
    <definedName name="電源設備累計">[4]グラフデータ!$AS$4:INDEX([4]グラフデータ!$AS$4:'[4]グラフデータ'!$AS$120,COUNTA([4]グラフデータ!$AS$4:'[4]グラフデータ'!$AS$120)+1)</definedName>
    <definedName name="道路規制費">[3]グラフデータ!$M$4:INDEX([3]グラフデータ!$M$1:$M$65536,(COUNTA([3]グラフデータ!$M$1:$M$65536)+2))</definedName>
    <definedName name="突発性崩壊事後保全">[4]グラフデータ!$F$4:INDEX([4]グラフデータ!$F$4:'[4]グラフデータ'!$F$120,COUNTA([4]グラフデータ!$F$4:'[4]グラフデータ'!$F$120)+1)</definedName>
    <definedName name="突発性崩壊事後保全累計">[4]グラフデータ!$AM$4:INDEX([4]グラフデータ!$AM$4:'[4]グラフデータ'!$AM$120,COUNTA([4]グラフデータ!$AM$4:'[4]グラフデータ'!$AM$120)+1)</definedName>
    <definedName name="突発性崩壊予防保全">[4]グラフデータ!$G$4:INDEX([4]グラフデータ!$G$4:'[4]グラフデータ'!$G$120,COUNTA([4]グラフデータ!$G$4:'[4]グラフデータ'!$G$120)+1)</definedName>
    <definedName name="突発性崩壊予防保全累計">[4]グラフデータ!$AN$4:INDEX([4]グラフデータ!$AN$4:'[4]グラフデータ'!$AN$120,COUNTA([4]グラフデータ!$AN$4:'[4]グラフデータ'!$AN$120)+1)</definedName>
    <definedName name="非常用設備">[1]グラフデータ!$G$4:INDEX([1]グラフデータ!$G$1:$G$65536,(COUNTA([1]グラフデータ!$G$1:$G$65536)+2))</definedName>
    <definedName name="非常用設備累計">[4]グラフデータ!$AP$4:INDEX([4]グラフデータ!$AP$4:'[4]グラフデータ'!$AP$120,COUNTA([4]グラフデータ!$AP$4:'[4]グラフデータ'!$AP$120)+1)</definedName>
    <definedName name="補修費計">[1]グラフデータ!$E$4:INDEX([1]グラフデータ!$E$1:$E$65536,(COUNTA([1]グラフデータ!$E$1:$E$65536)+2))</definedName>
    <definedName name="補修費計累計">[4]グラフデータ!$AL$4:INDEX([4]グラフデータ!$AL$4:'[4]グラフデータ'!$AL$120,COUNTA([4]グラフデータ!$AL$4:'[4]グラフデータ'!$AL$120)+1)</definedName>
    <definedName name="累積オーバーフォール">[1]グラフデータ!$AA$4:INDEX([1]グラフデータ!$AA$1:$AA$65536,(COUNTA([1]グラフデータ!$AA$1:$AA$65536)+2))</definedName>
    <definedName name="累積ジェットファン">[1]グラフデータ!$Z$4:INDEX([1]グラフデータ!$Z$1:$Z$65536,(COUNTA([1]グラフデータ!$Z$1:$Z$65536)+2))</definedName>
    <definedName name="累積ジェットファンオーバーホール">[3]グラフデータ!$AJ$4:INDEX([3]グラフデータ!$AJ$1:$AJ$65536,(COUNTA([3]グラフデータ!$AJ$1:$AJ$65536)+2))</definedName>
    <definedName name="累積ジェットファン更新費">[3]グラフデータ!$AI$4:INDEX([3]グラフデータ!$AI$1:$AI$65536,(COUNTA([3]グラフデータ!$AI$1:$AI$65536)+2))</definedName>
    <definedName name="累積その他1">[1]グラフデータ!$AB$4:INDEX([1]グラフデータ!$AB$1:$AB$65536,(COUNTA([1]グラフデータ!$AB$1:$AB$65536)+2))</definedName>
    <definedName name="累積その他2">[1]グラフデータ!$AC$4:INDEX([1]グラフデータ!$AC$1:$AC$65536,(COUNTA([1]グラフデータ!$AC$1:$AC$65536)+2))</definedName>
    <definedName name="累積その他3">[1]グラフデータ!$AD$4:INDEX([1]グラフデータ!$AD$1:$AD$65536,(COUNTA([1]グラフデータ!$AD$1:$AD$65536)+2))</definedName>
    <definedName name="累積その他設備1">[3]グラフデータ!$AO$4:INDEX([3]グラフデータ!$AO$1:$AO$65536,(COUNTA([3]グラフデータ!$AO$1:$AO$65536)+2))</definedName>
    <definedName name="累積その他設備2">[3]グラフデータ!$AP$4:INDEX([3]グラフデータ!$AP$1:$AP$65536,(COUNTA([3]グラフデータ!$AP$1:$AP$65536)+2))</definedName>
    <definedName name="累積その他設備3">[3]グラフデータ!$AQ$4:INDEX([3]グラフデータ!$AQ$1:$AQ$65536,(COUNTA([3]グラフデータ!$AQ$1:$AQ$65536)+2))</definedName>
    <definedName name="累積その他設備4">[3]グラフデータ!$AR$4:INDEX([3]グラフデータ!$AR$1:$AR$65536,(COUNTA([3]グラフデータ!$AR$1:$AR$65536)+2))</definedName>
    <definedName name="累積その他設備5">[3]グラフデータ!$AS$4:INDEX([3]グラフデータ!$AS$1:$AS$65536,(COUNTA([3]グラフデータ!$AS$1:$AS$65536)+2))</definedName>
    <definedName name="累積その他設備6">[3]グラフデータ!$AT$4:INDEX([3]グラフデータ!$AT$1:$AT$65536,(COUNTA([3]グラフデータ!$AT$1:$AT$65536)+2))</definedName>
    <definedName name="累積その他設備7">[3]グラフデータ!$AU$4:INDEX([3]グラフデータ!$AU$1:$AU$65536,(COUNTA([3]グラフデータ!$AU$1:$AU$65536)+2))</definedName>
    <definedName name="累積その他設備8">[3]グラフデータ!$AV$4:INDEX([3]グラフデータ!$AV$1:$AV$65536,(COUNTA([3]グラフデータ!$AV$1:$AV$65536)+2))</definedName>
    <definedName name="累積その他設備9">[3]グラフデータ!$AW$4:INDEX([3]グラフデータ!$AW$1:$AW$65536,(COUNTA([3]グラフデータ!$AW$1:$AW$65536)+2))</definedName>
    <definedName name="累積その他設備計">[3]グラフデータ!$AX$4:INDEX([3]グラフデータ!$AX$1:$AX$65536,(COUNTA([3]グラフデータ!$AX$1:$AX$65536)+2))</definedName>
    <definedName name="累積ラジオ再放送設備">[3]グラフデータ!$AM$4:INDEX([3]グラフデータ!$AM$1:$AM$65536,(COUNTA([3]グラフデータ!$AM$1:$AM$65536)+2))</definedName>
    <definedName name="累積外力">[1]グラフデータ!$S$4:INDEX([1]グラフデータ!$S$1:$S$65536,(COUNTA([1]グラフデータ!$S$1:$S$65536)+2))</definedName>
    <definedName name="累積換気設備その他付随設備">[3]グラフデータ!$AK$4:INDEX([3]グラフデータ!$AK$1:$AK$65536,(COUNTA([3]グラフデータ!$AK$1:$AK$65536)+2))</definedName>
    <definedName name="累積合計">[1]グラフデータ!$AI$4:INDEX([1]グラフデータ!$AI$1:$AI$65536,(COUNTA([1]グラフデータ!$AI$1:$AI$65536)+2))</definedName>
    <definedName name="累積材質劣化">[1]グラフデータ!$T$4:INDEX([1]グラフデータ!$T$1:$T$65536,(COUNTA([1]グラフデータ!$T$1:$T$65536)+2))</definedName>
    <definedName name="累積初回点検">[1]グラフデータ!$AF$4:INDEX([1]グラフデータ!$AF$1:$AF$65536,(COUNTA([1]グラフデータ!$AF$1:$AF$65536)+2))</definedName>
    <definedName name="累積初回点検費用">[3]グラフデータ!$AZ$4:INDEX([3]グラフデータ!$AZ$1:$AZ$65536,(COUNTA([3]グラフデータ!$AZ$1:$AZ$65536)+1))</definedName>
    <definedName name="累積消火設備">[1]グラフデータ!$Y$4:INDEX([1]グラフデータ!$Y$1:$Y$65536,(COUNTA([1]グラフデータ!$Y$1:$Y$65536)+2))</definedName>
    <definedName name="累積照明設備">[1]グラフデータ!$W$4:INDEX([1]グラフデータ!$W$1:$W$65536,(COUNTA([1]グラフデータ!$W$1:$W$65536)+1))</definedName>
    <definedName name="累積詳細点検費用">[3]グラフデータ!$BA$4:INDEX([3]グラフデータ!$BA$1:$BA$65536,(COUNTA([3]グラフデータ!$BA$1:$BA$65536)+2))</definedName>
    <definedName name="累積設置費計">[1]グラフデータ!$AE$4:INDEX([1]グラフデータ!$AE$1:$AE$65536,(COUNTA([1]グラフデータ!$AE$1:$AE$65536)+2))</definedName>
    <definedName name="累積設備詳細点検費用">[3]グラフデータ!$BA$4:INDEX([3]グラフデータ!$BA$1:$BA$65536,(COUNTA([3]グラフデータ!$BA$1:$BA$65536)+1))</definedName>
    <definedName name="累積設備点検">[1]グラフデータ!$AG$4:INDEX([1]グラフデータ!$AG$1:$AG$65536,(COUNTA([1]グラフデータ!$AG$1:$AG$65536)+2))</definedName>
    <definedName name="累積設備費計">[3]グラフデータ!$AY$4:INDEX([3]グラフデータ!$AY$1:$AY$65536,(COUNTA([3]グラフデータ!$AY$1:$AY$65536)+2))</definedName>
    <definedName name="累積定期点検">[1]グラフデータ!$AH$4:INDEX([1]グラフデータ!$AH$1:$AH$65536,(COUNTA([1]グラフデータ!$AH$1:$AH$65536)+2))</definedName>
    <definedName name="累積定期点検時の通行規制費用">[3]グラフデータ!$BB$4:INDEX([3]グラフデータ!$BB$1:$BB$65536,(COUNTA([3]グラフデータ!$BB$1:$BB$65536)+2))</definedName>
    <definedName name="累積電源設備">[3]グラフデータ!$AL$4:INDEX([3]グラフデータ!$AL$1:$AL$65536,(COUNTA([3]グラフデータ!$AL$1:$AL$65536)+2))</definedName>
    <definedName name="累積道路規制費">[3]グラフデータ!$AN$4:INDEX([3]グラフデータ!$AN$1:$AN$65536,(COUNTA([3]グラフデータ!$AN$1:$AN$65536)+2))</definedName>
    <definedName name="累積非常用設備">[1]グラフデータ!$X$4:INDEX([1]グラフデータ!$X$1:$X$65536,(COUNTA([1]グラフデータ!$X$1:$X$65536)+2))</definedName>
    <definedName name="累積補修費計">[1]グラフデータ!$V$4:INDEX([1]グラフデータ!$V$1:$V$65536,(COUNTA([1]グラフデータ!$V$1:$V$65536)+2))</definedName>
    <definedName name="累積漏水">[1]グラフデータ!$U$4:INDEX([1]グラフデータ!$U$1:$U$65536,(COUNTA([1]グラフデータ!$U$1:$U$65536)+2))</definedName>
    <definedName name="漏水">[1]グラフデータ!$D$4:INDEX([1]グラフデータ!$D$1:$D$65536,(COUNTA([1]グラフデータ!$D$1:$D$65536)+2))</definedName>
    <definedName name="漏水累計">[4]グラフデータ!$AK$4:INDEX([4]グラフデータ!$AK$4:'[4]グラフデータ'!$AK$120,COUNTA([4]グラフデータ!$AK$4:'[4]グラフデータ'!$AK$120)+1)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3" l="1"/>
  <c r="D8" i="3"/>
  <c r="F8" i="3" s="1"/>
  <c r="A7" i="3"/>
  <c r="Z38" i="2" l="1"/>
  <c r="Y38" i="2"/>
  <c r="X38" i="2"/>
  <c r="W38" i="2"/>
  <c r="V38" i="2"/>
  <c r="Z37" i="2"/>
  <c r="Y37" i="2"/>
  <c r="X37" i="2"/>
  <c r="W37" i="2"/>
  <c r="V37" i="2"/>
  <c r="Z36" i="2"/>
  <c r="Y36" i="2"/>
  <c r="X36" i="2"/>
  <c r="W36" i="2"/>
  <c r="V36" i="2"/>
  <c r="Z35" i="2"/>
  <c r="Y35" i="2"/>
  <c r="X35" i="2"/>
  <c r="W35" i="2"/>
  <c r="V35" i="2"/>
  <c r="Z34" i="2"/>
  <c r="Y34" i="2"/>
  <c r="X34" i="2"/>
  <c r="W34" i="2"/>
  <c r="V34" i="2"/>
  <c r="Z33" i="2"/>
  <c r="Y33" i="2"/>
  <c r="X33" i="2"/>
  <c r="W33" i="2"/>
  <c r="V33" i="2"/>
  <c r="Z32" i="2"/>
  <c r="Y32" i="2"/>
  <c r="X32" i="2"/>
  <c r="W32" i="2"/>
  <c r="V32" i="2"/>
  <c r="Z31" i="2"/>
  <c r="Y31" i="2"/>
  <c r="X31" i="2"/>
  <c r="W31" i="2"/>
  <c r="V31" i="2"/>
  <c r="Z30" i="2"/>
  <c r="Y30" i="2"/>
  <c r="X30" i="2"/>
  <c r="W30" i="2"/>
  <c r="V30" i="2"/>
  <c r="Z29" i="2"/>
  <c r="Y29" i="2"/>
  <c r="X29" i="2"/>
  <c r="W29" i="2"/>
  <c r="V29" i="2"/>
  <c r="Z28" i="2"/>
  <c r="Y28" i="2"/>
  <c r="X28" i="2"/>
  <c r="W28" i="2"/>
  <c r="V28" i="2"/>
  <c r="Z27" i="2"/>
  <c r="Y27" i="2"/>
  <c r="X27" i="2"/>
  <c r="W27" i="2"/>
  <c r="V27" i="2"/>
  <c r="Z26" i="2"/>
  <c r="Y26" i="2"/>
  <c r="X26" i="2"/>
  <c r="W26" i="2"/>
  <c r="V26" i="2"/>
  <c r="Z25" i="2"/>
  <c r="Y25" i="2"/>
  <c r="X25" i="2"/>
  <c r="W25" i="2"/>
  <c r="V25" i="2"/>
  <c r="Z24" i="2"/>
  <c r="Y24" i="2"/>
  <c r="X24" i="2"/>
  <c r="W24" i="2"/>
  <c r="V24" i="2"/>
  <c r="Z23" i="2"/>
  <c r="Y23" i="2"/>
  <c r="X23" i="2"/>
  <c r="W23" i="2"/>
  <c r="V23" i="2"/>
  <c r="Z22" i="2"/>
  <c r="Y22" i="2"/>
  <c r="X22" i="2"/>
  <c r="W22" i="2"/>
  <c r="V22" i="2"/>
  <c r="Z21" i="2"/>
  <c r="Y21" i="2"/>
  <c r="X21" i="2"/>
  <c r="W21" i="2"/>
  <c r="V21" i="2"/>
  <c r="Z20" i="2"/>
  <c r="Y20" i="2"/>
  <c r="X20" i="2"/>
  <c r="W20" i="2"/>
  <c r="V20" i="2"/>
  <c r="Z19" i="2"/>
  <c r="Y19" i="2"/>
  <c r="X19" i="2"/>
  <c r="W19" i="2"/>
  <c r="V19" i="2"/>
  <c r="Z18" i="2"/>
  <c r="Y18" i="2"/>
  <c r="X18" i="2"/>
  <c r="W18" i="2"/>
  <c r="V18" i="2"/>
  <c r="Z17" i="2"/>
  <c r="Y17" i="2"/>
  <c r="X17" i="2"/>
  <c r="W17" i="2"/>
  <c r="V17" i="2"/>
  <c r="Z16" i="2"/>
  <c r="Y16" i="2"/>
  <c r="X16" i="2"/>
  <c r="W16" i="2"/>
  <c r="V16" i="2"/>
  <c r="Z15" i="2"/>
  <c r="Y15" i="2"/>
  <c r="X15" i="2"/>
  <c r="W15" i="2"/>
  <c r="V15" i="2"/>
  <c r="Z14" i="2"/>
  <c r="Y14" i="2"/>
  <c r="X14" i="2"/>
  <c r="W14" i="2"/>
  <c r="V14" i="2"/>
  <c r="Z13" i="2"/>
  <c r="Y13" i="2"/>
  <c r="X13" i="2"/>
  <c r="W13" i="2"/>
  <c r="V13" i="2"/>
  <c r="Z12" i="2"/>
  <c r="Y12" i="2"/>
  <c r="X12" i="2"/>
  <c r="W12" i="2"/>
  <c r="V12" i="2"/>
  <c r="Z11" i="2"/>
  <c r="Y11" i="2"/>
  <c r="X11" i="2"/>
  <c r="W11" i="2"/>
  <c r="V11" i="2"/>
  <c r="Z10" i="2"/>
  <c r="Y10" i="2"/>
  <c r="X10" i="2"/>
  <c r="W10" i="2"/>
  <c r="V10" i="2"/>
  <c r="Z9" i="2"/>
  <c r="Y9" i="2"/>
  <c r="X9" i="2"/>
  <c r="W9" i="2"/>
  <c r="V9" i="2"/>
  <c r="Z8" i="2"/>
  <c r="Y8" i="2"/>
  <c r="X8" i="2"/>
  <c r="W8" i="2"/>
  <c r="V8" i="2"/>
  <c r="Z7" i="2"/>
  <c r="Y7" i="2"/>
  <c r="X7" i="2"/>
  <c r="W7" i="2"/>
  <c r="V7" i="2"/>
  <c r="Z6" i="2"/>
  <c r="Y6" i="2"/>
  <c r="X6" i="2"/>
  <c r="W6" i="2"/>
  <c r="V6" i="2"/>
  <c r="Z5" i="2"/>
  <c r="Y5" i="2"/>
  <c r="X5" i="2"/>
  <c r="W5" i="2"/>
  <c r="V5" i="2"/>
  <c r="Z4" i="2"/>
  <c r="Y4" i="2"/>
  <c r="X4" i="2"/>
  <c r="W4" i="2"/>
  <c r="V4" i="2"/>
  <c r="Z3" i="2"/>
  <c r="Y3" i="2"/>
  <c r="X3" i="2"/>
  <c r="W3" i="2"/>
  <c r="V3" i="2"/>
  <c r="Z2" i="2"/>
  <c r="Y2" i="2"/>
  <c r="X2" i="2"/>
  <c r="W2" i="2"/>
  <c r="V2" i="2"/>
  <c r="M38" i="2"/>
  <c r="M37" i="2"/>
  <c r="M36" i="2"/>
  <c r="M35" i="2"/>
  <c r="M34" i="2"/>
  <c r="M32" i="2"/>
  <c r="M31" i="2"/>
  <c r="M30" i="2"/>
  <c r="M29" i="2"/>
  <c r="M28" i="2"/>
  <c r="M27" i="2"/>
  <c r="M25" i="2"/>
  <c r="M24" i="2"/>
  <c r="M23" i="2"/>
  <c r="M21" i="2"/>
  <c r="M20" i="2"/>
  <c r="M19" i="2"/>
  <c r="M18" i="2"/>
  <c r="M16" i="2"/>
  <c r="M15" i="2"/>
  <c r="M13" i="2"/>
  <c r="M12" i="2"/>
  <c r="M11" i="2"/>
  <c r="M10" i="2"/>
  <c r="M9" i="2"/>
  <c r="M8" i="2"/>
  <c r="M7" i="2"/>
  <c r="M5" i="2"/>
  <c r="M4" i="2"/>
  <c r="M3" i="2"/>
  <c r="M33" i="2"/>
  <c r="M17" i="2"/>
  <c r="M2" i="2"/>
  <c r="AI38" i="2"/>
  <c r="U38" i="2"/>
  <c r="T38" i="2"/>
  <c r="S38" i="2"/>
  <c r="R38" i="2"/>
  <c r="Q38" i="2"/>
  <c r="O38" i="2"/>
  <c r="L38" i="2"/>
  <c r="K38" i="2"/>
  <c r="J38" i="2"/>
  <c r="H38" i="2"/>
  <c r="F38" i="2"/>
  <c r="E38" i="2"/>
  <c r="D38" i="2"/>
  <c r="C38" i="2"/>
  <c r="AJ37" i="2"/>
  <c r="AI37" i="2"/>
  <c r="AH37" i="2"/>
  <c r="U37" i="2"/>
  <c r="T37" i="2"/>
  <c r="S37" i="2"/>
  <c r="R37" i="2"/>
  <c r="Q37" i="2"/>
  <c r="O37" i="2"/>
  <c r="L37" i="2"/>
  <c r="K37" i="2"/>
  <c r="J37" i="2"/>
  <c r="H37" i="2"/>
  <c r="F37" i="2"/>
  <c r="E37" i="2"/>
  <c r="D37" i="2"/>
  <c r="C37" i="2"/>
  <c r="AJ36" i="2"/>
  <c r="AI36" i="2"/>
  <c r="AH36" i="2"/>
  <c r="U36" i="2"/>
  <c r="T36" i="2"/>
  <c r="S36" i="2"/>
  <c r="R36" i="2"/>
  <c r="Q36" i="2"/>
  <c r="O36" i="2"/>
  <c r="L36" i="2"/>
  <c r="K36" i="2"/>
  <c r="J36" i="2"/>
  <c r="H36" i="2"/>
  <c r="F36" i="2"/>
  <c r="E36" i="2"/>
  <c r="D36" i="2"/>
  <c r="C36" i="2"/>
  <c r="AJ35" i="2"/>
  <c r="AI35" i="2"/>
  <c r="AH35" i="2"/>
  <c r="U35" i="2"/>
  <c r="T35" i="2"/>
  <c r="S35" i="2"/>
  <c r="R35" i="2"/>
  <c r="Q35" i="2"/>
  <c r="O35" i="2"/>
  <c r="L35" i="2"/>
  <c r="K35" i="2"/>
  <c r="J35" i="2"/>
  <c r="H35" i="2"/>
  <c r="F35" i="2"/>
  <c r="E35" i="2"/>
  <c r="D35" i="2"/>
  <c r="C35" i="2"/>
  <c r="AJ34" i="2"/>
  <c r="AI34" i="2"/>
  <c r="AH34" i="2"/>
  <c r="U34" i="2"/>
  <c r="T34" i="2"/>
  <c r="S34" i="2"/>
  <c r="R34" i="2"/>
  <c r="Q34" i="2"/>
  <c r="O34" i="2"/>
  <c r="L34" i="2"/>
  <c r="K34" i="2"/>
  <c r="J34" i="2"/>
  <c r="H34" i="2"/>
  <c r="F34" i="2"/>
  <c r="E34" i="2"/>
  <c r="D34" i="2"/>
  <c r="C34" i="2"/>
  <c r="AJ33" i="2"/>
  <c r="AI33" i="2"/>
  <c r="AH33" i="2"/>
  <c r="U33" i="2"/>
  <c r="T33" i="2"/>
  <c r="S33" i="2"/>
  <c r="R33" i="2"/>
  <c r="Q33" i="2"/>
  <c r="O33" i="2"/>
  <c r="L33" i="2"/>
  <c r="K33" i="2"/>
  <c r="J33" i="2"/>
  <c r="H33" i="2"/>
  <c r="F33" i="2"/>
  <c r="E33" i="2"/>
  <c r="D33" i="2"/>
  <c r="C33" i="2"/>
  <c r="AJ32" i="2"/>
  <c r="AI32" i="2"/>
  <c r="AH32" i="2"/>
  <c r="U32" i="2"/>
  <c r="T32" i="2"/>
  <c r="S32" i="2"/>
  <c r="R32" i="2"/>
  <c r="Q32" i="2"/>
  <c r="O32" i="2"/>
  <c r="L32" i="2"/>
  <c r="K32" i="2"/>
  <c r="J32" i="2"/>
  <c r="H32" i="2"/>
  <c r="F32" i="2"/>
  <c r="E32" i="2"/>
  <c r="D32" i="2"/>
  <c r="C32" i="2"/>
  <c r="AJ31" i="2"/>
  <c r="AI31" i="2"/>
  <c r="AH31" i="2"/>
  <c r="U31" i="2"/>
  <c r="T31" i="2"/>
  <c r="S31" i="2"/>
  <c r="R31" i="2"/>
  <c r="Q31" i="2"/>
  <c r="O31" i="2"/>
  <c r="L31" i="2"/>
  <c r="K31" i="2"/>
  <c r="J31" i="2"/>
  <c r="H31" i="2"/>
  <c r="F31" i="2"/>
  <c r="E31" i="2"/>
  <c r="D31" i="2"/>
  <c r="C31" i="2"/>
  <c r="AJ30" i="2"/>
  <c r="AI30" i="2"/>
  <c r="AH30" i="2"/>
  <c r="U30" i="2"/>
  <c r="T30" i="2"/>
  <c r="S30" i="2"/>
  <c r="R30" i="2"/>
  <c r="Q30" i="2"/>
  <c r="O30" i="2"/>
  <c r="L30" i="2"/>
  <c r="K30" i="2"/>
  <c r="J30" i="2"/>
  <c r="H30" i="2"/>
  <c r="F30" i="2"/>
  <c r="E30" i="2"/>
  <c r="D30" i="2"/>
  <c r="C30" i="2"/>
  <c r="AI29" i="2"/>
  <c r="U29" i="2"/>
  <c r="T29" i="2"/>
  <c r="S29" i="2"/>
  <c r="R29" i="2"/>
  <c r="Q29" i="2"/>
  <c r="O29" i="2"/>
  <c r="L29" i="2"/>
  <c r="K29" i="2"/>
  <c r="J29" i="2"/>
  <c r="H29" i="2"/>
  <c r="F29" i="2"/>
  <c r="E29" i="2"/>
  <c r="D29" i="2"/>
  <c r="C29" i="2"/>
  <c r="AJ28" i="2"/>
  <c r="AI28" i="2"/>
  <c r="AH28" i="2"/>
  <c r="U28" i="2"/>
  <c r="T28" i="2"/>
  <c r="S28" i="2"/>
  <c r="R28" i="2"/>
  <c r="Q28" i="2"/>
  <c r="O28" i="2"/>
  <c r="L28" i="2"/>
  <c r="K28" i="2"/>
  <c r="J28" i="2"/>
  <c r="H28" i="2"/>
  <c r="F28" i="2"/>
  <c r="E28" i="2"/>
  <c r="D28" i="2"/>
  <c r="C28" i="2"/>
  <c r="AI27" i="2"/>
  <c r="U27" i="2"/>
  <c r="T27" i="2"/>
  <c r="S27" i="2"/>
  <c r="R27" i="2"/>
  <c r="Q27" i="2"/>
  <c r="O27" i="2"/>
  <c r="L27" i="2"/>
  <c r="K27" i="2"/>
  <c r="J27" i="2"/>
  <c r="H27" i="2"/>
  <c r="F27" i="2"/>
  <c r="E27" i="2"/>
  <c r="D27" i="2"/>
  <c r="C27" i="2"/>
  <c r="AJ26" i="2"/>
  <c r="AI26" i="2"/>
  <c r="AH26" i="2"/>
  <c r="U26" i="2"/>
  <c r="T26" i="2"/>
  <c r="S26" i="2"/>
  <c r="R26" i="2"/>
  <c r="Q26" i="2"/>
  <c r="O26" i="2"/>
  <c r="M26" i="2"/>
  <c r="L26" i="2"/>
  <c r="K26" i="2"/>
  <c r="J26" i="2"/>
  <c r="H26" i="2"/>
  <c r="F26" i="2"/>
  <c r="E26" i="2"/>
  <c r="D26" i="2"/>
  <c r="C26" i="2"/>
  <c r="AJ25" i="2"/>
  <c r="AI25" i="2"/>
  <c r="AH25" i="2"/>
  <c r="U25" i="2"/>
  <c r="T25" i="2"/>
  <c r="S25" i="2"/>
  <c r="R25" i="2"/>
  <c r="Q25" i="2"/>
  <c r="O25" i="2"/>
  <c r="L25" i="2"/>
  <c r="K25" i="2"/>
  <c r="J25" i="2"/>
  <c r="H25" i="2"/>
  <c r="F25" i="2"/>
  <c r="E25" i="2"/>
  <c r="D25" i="2"/>
  <c r="C25" i="2"/>
  <c r="AJ24" i="2"/>
  <c r="AI24" i="2"/>
  <c r="U24" i="2"/>
  <c r="T24" i="2"/>
  <c r="S24" i="2"/>
  <c r="R24" i="2"/>
  <c r="Q24" i="2"/>
  <c r="O24" i="2"/>
  <c r="L24" i="2"/>
  <c r="K24" i="2"/>
  <c r="J24" i="2"/>
  <c r="H24" i="2"/>
  <c r="F24" i="2"/>
  <c r="E24" i="2"/>
  <c r="D24" i="2"/>
  <c r="C24" i="2"/>
  <c r="AJ23" i="2"/>
  <c r="AI23" i="2"/>
  <c r="AH23" i="2"/>
  <c r="U23" i="2"/>
  <c r="T23" i="2"/>
  <c r="S23" i="2"/>
  <c r="R23" i="2"/>
  <c r="Q23" i="2"/>
  <c r="O23" i="2"/>
  <c r="L23" i="2"/>
  <c r="K23" i="2"/>
  <c r="J23" i="2"/>
  <c r="H23" i="2"/>
  <c r="F23" i="2"/>
  <c r="E23" i="2"/>
  <c r="D23" i="2"/>
  <c r="C23" i="2"/>
  <c r="AJ22" i="2"/>
  <c r="AI22" i="2"/>
  <c r="AH22" i="2"/>
  <c r="U22" i="2"/>
  <c r="T22" i="2"/>
  <c r="S22" i="2"/>
  <c r="R22" i="2"/>
  <c r="Q22" i="2"/>
  <c r="O22" i="2"/>
  <c r="M22" i="2"/>
  <c r="L22" i="2"/>
  <c r="K22" i="2"/>
  <c r="J22" i="2"/>
  <c r="H22" i="2"/>
  <c r="F22" i="2"/>
  <c r="E22" i="2"/>
  <c r="D22" i="2"/>
  <c r="C22" i="2"/>
  <c r="AJ21" i="2"/>
  <c r="AI21" i="2"/>
  <c r="AH21" i="2"/>
  <c r="U21" i="2"/>
  <c r="T21" i="2"/>
  <c r="S21" i="2"/>
  <c r="R21" i="2"/>
  <c r="Q21" i="2"/>
  <c r="O21" i="2"/>
  <c r="L21" i="2"/>
  <c r="K21" i="2"/>
  <c r="J21" i="2"/>
  <c r="H21" i="2"/>
  <c r="F21" i="2"/>
  <c r="E21" i="2"/>
  <c r="D21" i="2"/>
  <c r="C21" i="2"/>
  <c r="AJ20" i="2"/>
  <c r="AI20" i="2"/>
  <c r="AH20" i="2"/>
  <c r="U20" i="2"/>
  <c r="T20" i="2"/>
  <c r="S20" i="2"/>
  <c r="R20" i="2"/>
  <c r="Q20" i="2"/>
  <c r="O20" i="2"/>
  <c r="L20" i="2"/>
  <c r="K20" i="2"/>
  <c r="J20" i="2"/>
  <c r="H20" i="2"/>
  <c r="F20" i="2"/>
  <c r="E20" i="2"/>
  <c r="D20" i="2"/>
  <c r="C20" i="2"/>
  <c r="AJ19" i="2"/>
  <c r="AI19" i="2"/>
  <c r="U19" i="2"/>
  <c r="T19" i="2"/>
  <c r="S19" i="2"/>
  <c r="R19" i="2"/>
  <c r="Q19" i="2"/>
  <c r="O19" i="2"/>
  <c r="L19" i="2"/>
  <c r="K19" i="2"/>
  <c r="J19" i="2"/>
  <c r="H19" i="2"/>
  <c r="F19" i="2"/>
  <c r="E19" i="2"/>
  <c r="D19" i="2"/>
  <c r="C19" i="2"/>
  <c r="AI18" i="2"/>
  <c r="U18" i="2"/>
  <c r="T18" i="2"/>
  <c r="S18" i="2"/>
  <c r="R18" i="2"/>
  <c r="Q18" i="2"/>
  <c r="O18" i="2"/>
  <c r="L18" i="2"/>
  <c r="K18" i="2"/>
  <c r="J18" i="2"/>
  <c r="H18" i="2"/>
  <c r="F18" i="2"/>
  <c r="E18" i="2"/>
  <c r="D18" i="2"/>
  <c r="C18" i="2"/>
  <c r="AJ17" i="2"/>
  <c r="AI17" i="2"/>
  <c r="U17" i="2"/>
  <c r="T17" i="2"/>
  <c r="S17" i="2"/>
  <c r="R17" i="2"/>
  <c r="Q17" i="2"/>
  <c r="O17" i="2"/>
  <c r="L17" i="2"/>
  <c r="K17" i="2"/>
  <c r="J17" i="2"/>
  <c r="H17" i="2"/>
  <c r="F17" i="2"/>
  <c r="E17" i="2"/>
  <c r="D17" i="2"/>
  <c r="C17" i="2"/>
  <c r="AJ16" i="2"/>
  <c r="AI16" i="2"/>
  <c r="U16" i="2"/>
  <c r="T16" i="2"/>
  <c r="S16" i="2"/>
  <c r="R16" i="2"/>
  <c r="Q16" i="2"/>
  <c r="O16" i="2"/>
  <c r="L16" i="2"/>
  <c r="K16" i="2"/>
  <c r="J16" i="2"/>
  <c r="H16" i="2"/>
  <c r="F16" i="2"/>
  <c r="E16" i="2"/>
  <c r="D16" i="2"/>
  <c r="C16" i="2"/>
  <c r="AJ15" i="2"/>
  <c r="AI15" i="2"/>
  <c r="U15" i="2"/>
  <c r="T15" i="2"/>
  <c r="S15" i="2"/>
  <c r="R15" i="2"/>
  <c r="Q15" i="2"/>
  <c r="O15" i="2"/>
  <c r="L15" i="2"/>
  <c r="K15" i="2"/>
  <c r="J15" i="2"/>
  <c r="H15" i="2"/>
  <c r="F15" i="2"/>
  <c r="E15" i="2"/>
  <c r="D15" i="2"/>
  <c r="C15" i="2"/>
  <c r="AJ14" i="2"/>
  <c r="AI14" i="2"/>
  <c r="AH14" i="2"/>
  <c r="U14" i="2"/>
  <c r="T14" i="2"/>
  <c r="S14" i="2"/>
  <c r="R14" i="2"/>
  <c r="Q14" i="2"/>
  <c r="O14" i="2"/>
  <c r="M14" i="2"/>
  <c r="L14" i="2"/>
  <c r="K14" i="2"/>
  <c r="J14" i="2"/>
  <c r="H14" i="2"/>
  <c r="F14" i="2"/>
  <c r="E14" i="2"/>
  <c r="D14" i="2"/>
  <c r="C14" i="2"/>
  <c r="AJ13" i="2"/>
  <c r="AI13" i="2"/>
  <c r="AH13" i="2"/>
  <c r="U13" i="2"/>
  <c r="T13" i="2"/>
  <c r="S13" i="2"/>
  <c r="R13" i="2"/>
  <c r="Q13" i="2"/>
  <c r="O13" i="2"/>
  <c r="L13" i="2"/>
  <c r="K13" i="2"/>
  <c r="J13" i="2"/>
  <c r="H13" i="2"/>
  <c r="F13" i="2"/>
  <c r="E13" i="2"/>
  <c r="D13" i="2"/>
  <c r="C13" i="2"/>
  <c r="AJ12" i="2"/>
  <c r="AI12" i="2"/>
  <c r="U12" i="2"/>
  <c r="T12" i="2"/>
  <c r="S12" i="2"/>
  <c r="R12" i="2"/>
  <c r="Q12" i="2"/>
  <c r="O12" i="2"/>
  <c r="L12" i="2"/>
  <c r="K12" i="2"/>
  <c r="J12" i="2"/>
  <c r="H12" i="2"/>
  <c r="F12" i="2"/>
  <c r="E12" i="2"/>
  <c r="D12" i="2"/>
  <c r="C12" i="2"/>
  <c r="AJ11" i="2"/>
  <c r="AI11" i="2"/>
  <c r="U11" i="2"/>
  <c r="T11" i="2"/>
  <c r="S11" i="2"/>
  <c r="R11" i="2"/>
  <c r="Q11" i="2"/>
  <c r="O11" i="2"/>
  <c r="L11" i="2"/>
  <c r="K11" i="2"/>
  <c r="J11" i="2"/>
  <c r="H11" i="2"/>
  <c r="F11" i="2"/>
  <c r="E11" i="2"/>
  <c r="D11" i="2"/>
  <c r="C11" i="2"/>
  <c r="AJ10" i="2"/>
  <c r="AI10" i="2"/>
  <c r="U10" i="2"/>
  <c r="T10" i="2"/>
  <c r="S10" i="2"/>
  <c r="R10" i="2"/>
  <c r="Q10" i="2"/>
  <c r="O10" i="2"/>
  <c r="L10" i="2"/>
  <c r="K10" i="2"/>
  <c r="J10" i="2"/>
  <c r="H10" i="2"/>
  <c r="F10" i="2"/>
  <c r="E10" i="2"/>
  <c r="D10" i="2"/>
  <c r="C10" i="2"/>
  <c r="AJ9" i="2"/>
  <c r="AI9" i="2"/>
  <c r="U9" i="2"/>
  <c r="T9" i="2"/>
  <c r="S9" i="2"/>
  <c r="R9" i="2"/>
  <c r="Q9" i="2"/>
  <c r="O9" i="2"/>
  <c r="L9" i="2"/>
  <c r="K9" i="2"/>
  <c r="J9" i="2"/>
  <c r="H9" i="2"/>
  <c r="F9" i="2"/>
  <c r="E9" i="2"/>
  <c r="D9" i="2"/>
  <c r="C9" i="2"/>
  <c r="AJ8" i="2"/>
  <c r="AI8" i="2"/>
  <c r="U8" i="2"/>
  <c r="T8" i="2"/>
  <c r="S8" i="2"/>
  <c r="R8" i="2"/>
  <c r="Q8" i="2"/>
  <c r="O8" i="2"/>
  <c r="L8" i="2"/>
  <c r="K8" i="2"/>
  <c r="J8" i="2"/>
  <c r="H8" i="2"/>
  <c r="F8" i="2"/>
  <c r="E8" i="2"/>
  <c r="D8" i="2"/>
  <c r="C8" i="2"/>
  <c r="AJ7" i="2"/>
  <c r="AI7" i="2"/>
  <c r="U7" i="2"/>
  <c r="T7" i="2"/>
  <c r="S7" i="2"/>
  <c r="R7" i="2"/>
  <c r="Q7" i="2"/>
  <c r="O7" i="2"/>
  <c r="L7" i="2"/>
  <c r="K7" i="2"/>
  <c r="J7" i="2"/>
  <c r="H7" i="2"/>
  <c r="F7" i="2"/>
  <c r="E7" i="2"/>
  <c r="D7" i="2"/>
  <c r="C7" i="2"/>
  <c r="AJ6" i="2"/>
  <c r="AI6" i="2"/>
  <c r="AH6" i="2"/>
  <c r="U6" i="2"/>
  <c r="T6" i="2"/>
  <c r="S6" i="2"/>
  <c r="R6" i="2"/>
  <c r="Q6" i="2"/>
  <c r="O6" i="2"/>
  <c r="M6" i="2"/>
  <c r="L6" i="2"/>
  <c r="K6" i="2"/>
  <c r="J6" i="2"/>
  <c r="H6" i="2"/>
  <c r="F6" i="2"/>
  <c r="E6" i="2"/>
  <c r="D6" i="2"/>
  <c r="C6" i="2"/>
  <c r="AJ5" i="2"/>
  <c r="AI5" i="2"/>
  <c r="U5" i="2"/>
  <c r="T5" i="2"/>
  <c r="S5" i="2"/>
  <c r="R5" i="2"/>
  <c r="Q5" i="2"/>
  <c r="O5" i="2"/>
  <c r="L5" i="2"/>
  <c r="K5" i="2"/>
  <c r="J5" i="2"/>
  <c r="H5" i="2"/>
  <c r="F5" i="2"/>
  <c r="E5" i="2"/>
  <c r="D5" i="2"/>
  <c r="C5" i="2"/>
  <c r="AJ4" i="2"/>
  <c r="AI4" i="2"/>
  <c r="U4" i="2"/>
  <c r="T4" i="2"/>
  <c r="S4" i="2"/>
  <c r="R4" i="2"/>
  <c r="Q4" i="2"/>
  <c r="O4" i="2"/>
  <c r="L4" i="2"/>
  <c r="K4" i="2"/>
  <c r="J4" i="2"/>
  <c r="H4" i="2"/>
  <c r="F4" i="2"/>
  <c r="E4" i="2"/>
  <c r="D4" i="2"/>
  <c r="C4" i="2"/>
  <c r="AJ3" i="2"/>
  <c r="AI3" i="2"/>
  <c r="U3" i="2"/>
  <c r="T3" i="2"/>
  <c r="S3" i="2"/>
  <c r="R3" i="2"/>
  <c r="Q3" i="2"/>
  <c r="O3" i="2"/>
  <c r="L3" i="2"/>
  <c r="K3" i="2"/>
  <c r="J3" i="2"/>
  <c r="H3" i="2"/>
  <c r="F3" i="2"/>
  <c r="E3" i="2"/>
  <c r="D3" i="2"/>
  <c r="C3" i="2"/>
  <c r="AJ2" i="2"/>
  <c r="AI2" i="2"/>
  <c r="AH2" i="2"/>
  <c r="U2" i="2"/>
  <c r="T2" i="2"/>
  <c r="S2" i="2"/>
  <c r="R2" i="2"/>
  <c r="Q2" i="2"/>
  <c r="O2" i="2"/>
  <c r="L2" i="2"/>
  <c r="K2" i="2"/>
  <c r="J2" i="2"/>
  <c r="H2" i="2"/>
  <c r="F2" i="2"/>
  <c r="E2" i="2"/>
  <c r="D2" i="2"/>
  <c r="C2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J38" i="2"/>
  <c r="AJ29" i="2"/>
  <c r="AJ27" i="2"/>
  <c r="AJ18" i="2"/>
  <c r="AH38" i="2"/>
  <c r="AH29" i="2"/>
  <c r="AH27" i="2"/>
  <c r="AH24" i="2"/>
  <c r="AH10" i="2" l="1"/>
  <c r="AH8" i="2"/>
  <c r="AH11" i="2"/>
  <c r="AH9" i="2"/>
  <c r="AH17" i="2" l="1"/>
  <c r="AH12" i="2"/>
  <c r="AH7" i="2" l="1"/>
  <c r="AH4" i="2" l="1"/>
  <c r="AH5" i="2"/>
  <c r="AH16" i="2" l="1"/>
  <c r="AH19" i="2"/>
  <c r="AH3" i="2"/>
  <c r="AH15" i="2"/>
  <c r="AH18" i="2"/>
  <c r="P24" i="1"/>
  <c r="P23" i="1" l="1"/>
  <c r="P22" i="1"/>
  <c r="A9" i="1"/>
  <c r="P25" i="1" l="1"/>
</calcChain>
</file>

<file path=xl/sharedStrings.xml><?xml version="1.0" encoding="utf-8"?>
<sst xmlns="http://schemas.openxmlformats.org/spreadsheetml/2006/main" count="174" uniqueCount="101">
  <si>
    <t>確認NO</t>
    <rPh sb="0" eb="2">
      <t>カクニン</t>
    </rPh>
    <phoneticPr fontId="4"/>
  </si>
  <si>
    <t>〇</t>
    <phoneticPr fontId="4"/>
  </si>
  <si>
    <t>施設番号</t>
    <rPh sb="0" eb="2">
      <t>シセツ</t>
    </rPh>
    <rPh sb="2" eb="4">
      <t>バンゴウ</t>
    </rPh>
    <phoneticPr fontId="4"/>
  </si>
  <si>
    <t>トンネル名</t>
    <phoneticPr fontId="4"/>
  </si>
  <si>
    <t>路線名</t>
    <rPh sb="0" eb="3">
      <t>ロセンメイ</t>
    </rPh>
    <phoneticPr fontId="6"/>
  </si>
  <si>
    <t>トンネル工法</t>
    <rPh sb="4" eb="6">
      <t>コウホウ</t>
    </rPh>
    <phoneticPr fontId="4"/>
  </si>
  <si>
    <t>素堀・吹付</t>
    <rPh sb="0" eb="1">
      <t>ス</t>
    </rPh>
    <rPh sb="1" eb="2">
      <t>ホリ</t>
    </rPh>
    <rPh sb="3" eb="4">
      <t>フ</t>
    </rPh>
    <rPh sb="4" eb="5">
      <t>ツ</t>
    </rPh>
    <phoneticPr fontId="6"/>
  </si>
  <si>
    <t>NATM</t>
  </si>
  <si>
    <t>計</t>
    <rPh sb="0" eb="1">
      <t>ケイ</t>
    </rPh>
    <phoneticPr fontId="4"/>
  </si>
  <si>
    <t>〇トンネル内訳</t>
    <rPh sb="5" eb="7">
      <t>ウチワケ</t>
    </rPh>
    <phoneticPr fontId="4"/>
  </si>
  <si>
    <t>トンネル延長（ｍ）</t>
    <phoneticPr fontId="4"/>
  </si>
  <si>
    <t>ＮＡＴＭ</t>
  </si>
  <si>
    <t>矢板工法</t>
    <rPh sb="0" eb="2">
      <t>ヤイタ</t>
    </rPh>
    <rPh sb="2" eb="4">
      <t>コウホウ</t>
    </rPh>
    <phoneticPr fontId="4"/>
  </si>
  <si>
    <t>計※2</t>
    <phoneticPr fontId="4"/>
  </si>
  <si>
    <t>※1素掘り5トンネル（延長赤字表示、総延長L=188.1m)</t>
    <rPh sb="11" eb="13">
      <t>エンチョウ</t>
    </rPh>
    <rPh sb="13" eb="15">
      <t>アカジ</t>
    </rPh>
    <rPh sb="15" eb="17">
      <t>ヒョウジ</t>
    </rPh>
    <rPh sb="18" eb="21">
      <t>ソウエンチョウ</t>
    </rPh>
    <phoneticPr fontId="4"/>
  </si>
  <si>
    <t>※2歩道トンネル3トンネル（NATM1トンネル、在来工法2トンネル）</t>
    <rPh sb="2" eb="4">
      <t>ホドウ</t>
    </rPh>
    <rPh sb="24" eb="26">
      <t>ザイライ</t>
    </rPh>
    <rPh sb="26" eb="28">
      <t>コウホウ</t>
    </rPh>
    <phoneticPr fontId="4"/>
  </si>
  <si>
    <t>長野トンネル</t>
  </si>
  <si>
    <t>辰の元・長野線</t>
  </si>
  <si>
    <t>市町村名</t>
    <rPh sb="0" eb="3">
      <t>シチョウソン</t>
    </rPh>
    <rPh sb="3" eb="4">
      <t>メイ</t>
    </rPh>
    <phoneticPr fontId="4"/>
  </si>
  <si>
    <t>美郷町</t>
    <phoneticPr fontId="3"/>
  </si>
  <si>
    <t>道路種別</t>
    <rPh sb="0" eb="2">
      <t>ドウロ</t>
    </rPh>
    <rPh sb="2" eb="4">
      <t>シュベツ</t>
    </rPh>
    <phoneticPr fontId="6"/>
  </si>
  <si>
    <t>箇所名
（町名・大字）</t>
    <rPh sb="0" eb="2">
      <t>カショ</t>
    </rPh>
    <rPh sb="2" eb="3">
      <t>メイ</t>
    </rPh>
    <rPh sb="5" eb="7">
      <t>チョウメイ</t>
    </rPh>
    <rPh sb="8" eb="10">
      <t>オオアザ</t>
    </rPh>
    <phoneticPr fontId="6"/>
  </si>
  <si>
    <t>幅員
(m)</t>
    <rPh sb="0" eb="2">
      <t>フクイン</t>
    </rPh>
    <phoneticPr fontId="4"/>
  </si>
  <si>
    <t>トンネル名
（ヨビ名）</t>
    <rPh sb="9" eb="10">
      <t>ナ</t>
    </rPh>
    <phoneticPr fontId="4"/>
  </si>
  <si>
    <t>幹線2級市町村道</t>
  </si>
  <si>
    <t>486.O</t>
  </si>
  <si>
    <t>旧台帳pdf</t>
    <rPh sb="0" eb="1">
      <t>キュウ</t>
    </rPh>
    <rPh sb="1" eb="3">
      <t>ダイチョウ</t>
    </rPh>
    <phoneticPr fontId="3"/>
  </si>
  <si>
    <t>延長(m)</t>
    <rPh sb="0" eb="2">
      <t>エンチョウ</t>
    </rPh>
    <phoneticPr fontId="3"/>
  </si>
  <si>
    <t>総延長(m)</t>
    <rPh sb="0" eb="3">
      <t>ソウエンチョウ</t>
    </rPh>
    <phoneticPr fontId="3"/>
  </si>
  <si>
    <t>和暦
(年）</t>
    <rPh sb="0" eb="2">
      <t>ワレキ</t>
    </rPh>
    <rPh sb="4" eb="5">
      <t>ネン</t>
    </rPh>
    <phoneticPr fontId="4"/>
  </si>
  <si>
    <t>西暦
(年次）</t>
    <rPh sb="0" eb="2">
      <t>セイレキ</t>
    </rPh>
    <rPh sb="4" eb="6">
      <t>ネンジ</t>
    </rPh>
    <phoneticPr fontId="4"/>
  </si>
  <si>
    <t>建設年・年次</t>
    <rPh sb="4" eb="5">
      <t>ネン</t>
    </rPh>
    <phoneticPr fontId="4"/>
  </si>
  <si>
    <t>北郷区宇納間</t>
    <phoneticPr fontId="3"/>
  </si>
  <si>
    <t>覆工種別</t>
    <rPh sb="0" eb="2">
      <t>フッコウ</t>
    </rPh>
    <rPh sb="2" eb="4">
      <t>シュベツ</t>
    </rPh>
    <phoneticPr fontId="3"/>
  </si>
  <si>
    <t>コンクリート</t>
  </si>
  <si>
    <t>Ⅱ</t>
  </si>
  <si>
    <t>建設年次（西暦）</t>
  </si>
  <si>
    <t>道路種別</t>
  </si>
  <si>
    <t>ﾅｶﾞﾉﾄﾝﾈﾙ</t>
  </si>
  <si>
    <t>道路
幅員(m)</t>
    <rPh sb="0" eb="2">
      <t>ドウロ</t>
    </rPh>
    <rPh sb="3" eb="5">
      <t>フクイン</t>
    </rPh>
    <phoneticPr fontId="3"/>
  </si>
  <si>
    <t>トンネル等級</t>
  </si>
  <si>
    <t>選択</t>
  </si>
  <si>
    <t>No</t>
  </si>
  <si>
    <t>施設番号</t>
  </si>
  <si>
    <t>局事務所</t>
  </si>
  <si>
    <t>トンネル名</t>
  </si>
  <si>
    <t>呼び名</t>
  </si>
  <si>
    <t>裏込注入</t>
  </si>
  <si>
    <t>路線番号</t>
  </si>
  <si>
    <t>路線名</t>
  </si>
  <si>
    <t>市区町村</t>
  </si>
  <si>
    <t>箇所名</t>
  </si>
  <si>
    <t>平日24H交通量</t>
  </si>
  <si>
    <t>施工方法</t>
  </si>
  <si>
    <t>工法</t>
  </si>
  <si>
    <t>トンネル分類</t>
  </si>
  <si>
    <t>トンネル延長（ｍ）</t>
  </si>
  <si>
    <t>延長（ｍ）</t>
  </si>
  <si>
    <t>建設年次</t>
  </si>
  <si>
    <t>評価指標1</t>
  </si>
  <si>
    <t>評価指標2</t>
  </si>
  <si>
    <t>評価指標3</t>
  </si>
  <si>
    <t>評価指標4</t>
  </si>
  <si>
    <t>評価指標5</t>
  </si>
  <si>
    <t>評価指標6</t>
  </si>
  <si>
    <t>評価指標7</t>
  </si>
  <si>
    <t>評価指標8</t>
  </si>
  <si>
    <t>起点緯度</t>
  </si>
  <si>
    <t>起点経度</t>
  </si>
  <si>
    <t>終点緯度</t>
  </si>
  <si>
    <t>終点経度</t>
  </si>
  <si>
    <t>照明設置更新年</t>
  </si>
  <si>
    <t>照明種類</t>
  </si>
  <si>
    <t>非常用施設設置更新年</t>
  </si>
  <si>
    <t>陸上トンネル掘削工法</t>
  </si>
  <si>
    <t>〇</t>
    <phoneticPr fontId="6"/>
  </si>
  <si>
    <t>②</t>
    <phoneticPr fontId="3"/>
  </si>
  <si>
    <t>①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</si>
  <si>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</si>
  <si>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</si>
  <si>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</si>
  <si>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</si>
  <si>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定期点検</t>
    <rPh sb="0" eb="2">
      <t>テイキ</t>
    </rPh>
    <rPh sb="2" eb="4">
      <t>テンケン</t>
    </rPh>
    <phoneticPr fontId="3"/>
  </si>
  <si>
    <t>内訳</t>
    <rPh sb="0" eb="2">
      <t>ウチワケ</t>
    </rPh>
    <phoneticPr fontId="3"/>
  </si>
  <si>
    <t>延長
（ｍ）</t>
    <phoneticPr fontId="6"/>
  </si>
  <si>
    <t>NATM</t>
    <phoneticPr fontId="6"/>
  </si>
  <si>
    <t>工種</t>
    <rPh sb="0" eb="2">
      <t>コウシュ</t>
    </rPh>
    <phoneticPr fontId="3"/>
  </si>
  <si>
    <t>事業費</t>
    <rPh sb="0" eb="3">
      <t>ジギョウヒ</t>
    </rPh>
    <phoneticPr fontId="3"/>
  </si>
  <si>
    <t>対策内容・時期・事業費　(千円)</t>
    <rPh sb="0" eb="2">
      <t>タイサク</t>
    </rPh>
    <rPh sb="2" eb="4">
      <t>ナイヨウ</t>
    </rPh>
    <rPh sb="5" eb="7">
      <t>ジキ</t>
    </rPh>
    <rPh sb="8" eb="11">
      <t>ジギョウヒ</t>
    </rPh>
    <rPh sb="13" eb="15">
      <t>センエン</t>
    </rPh>
    <phoneticPr fontId="3"/>
  </si>
  <si>
    <t>委託（点検）</t>
    <rPh sb="0" eb="2">
      <t>イタク</t>
    </rPh>
    <rPh sb="3" eb="5">
      <t>テンケン</t>
    </rPh>
    <phoneticPr fontId="3"/>
  </si>
  <si>
    <t>委託（調査）</t>
    <rPh sb="0" eb="2">
      <t>イタク</t>
    </rPh>
    <rPh sb="3" eb="5">
      <t>チョウサ</t>
    </rPh>
    <phoneticPr fontId="3"/>
  </si>
  <si>
    <t>委託（対策工設計）</t>
    <rPh sb="0" eb="2">
      <t>イタク</t>
    </rPh>
    <rPh sb="3" eb="5">
      <t>タイサク</t>
    </rPh>
    <rPh sb="5" eb="6">
      <t>コウ</t>
    </rPh>
    <rPh sb="6" eb="8">
      <t>セッケイ</t>
    </rPh>
    <phoneticPr fontId="3"/>
  </si>
  <si>
    <t>委託（照明設計）</t>
    <rPh sb="0" eb="2">
      <t>イタク</t>
    </rPh>
    <rPh sb="3" eb="5">
      <t>ショウメイ</t>
    </rPh>
    <rPh sb="5" eb="7">
      <t>セッケイ</t>
    </rPh>
    <phoneticPr fontId="3"/>
  </si>
  <si>
    <t>工事（対策工）</t>
    <rPh sb="0" eb="2">
      <t>コウジ</t>
    </rPh>
    <rPh sb="3" eb="5">
      <t>タイサク</t>
    </rPh>
    <rPh sb="5" eb="6">
      <t>コウ</t>
    </rPh>
    <phoneticPr fontId="3"/>
  </si>
  <si>
    <t>工事（付属施設）</t>
    <rPh sb="0" eb="2">
      <t>コウジ</t>
    </rPh>
    <rPh sb="3" eb="5">
      <t>フゾク</t>
    </rPh>
    <rPh sb="5" eb="7">
      <t>シセツ</t>
    </rPh>
    <phoneticPr fontId="3"/>
  </si>
  <si>
    <t>点検
年度</t>
    <rPh sb="0" eb="2">
      <t>テンケン</t>
    </rPh>
    <rPh sb="3" eb="5">
      <t>ネンド</t>
    </rPh>
    <phoneticPr fontId="4"/>
  </si>
  <si>
    <t>D</t>
  </si>
  <si>
    <t>トンネル等級</t>
    <rPh sb="4" eb="6">
      <t>トウキュウ</t>
    </rPh>
    <phoneticPr fontId="4"/>
  </si>
  <si>
    <t>対策
区分</t>
    <rPh sb="0" eb="2">
      <t>タイサク</t>
    </rPh>
    <rPh sb="3" eb="5">
      <t>クブン</t>
    </rPh>
    <phoneticPr fontId="3"/>
  </si>
  <si>
    <t>Ⅱa</t>
    <phoneticPr fontId="3"/>
  </si>
  <si>
    <t>診断
区分</t>
    <rPh sb="0" eb="2">
      <t>シンダン</t>
    </rPh>
    <rPh sb="3" eb="5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</si>
</sst>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ggge&quot;年&quot;"/>
    <numFmt numFmtId="178" formatCode="0.0_ "/>
    <numFmt numFmtId="179" formatCode="0_);[Red]\(0\)"/>
    <numFmt numFmtId="180" formatCode="#,##0.00_);[Red]\(#,##0.00\)"/>
    <numFmt numFmtId="181" formatCode="0.00_);[Red]\(0.00\)"/>
    <numFmt numFmtId="182" formatCode="0.0\ "/>
    <numFmt numFmtId="183" formatCode="[$-411]ggge&quot;年&quot;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" borderId="1" applyNumberFormat="0" applyFont="0" applyAlignment="0" applyProtection="0">
      <alignment vertical="center"/>
    </xf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11" fillId="0" borderId="0" xfId="1" applyFont="1" applyFill="1">
      <alignment vertical="center"/>
    </xf>
    <xf numFmtId="176" fontId="5" fillId="0" borderId="0" xfId="1" applyNumberFormat="1" applyFont="1" applyFill="1">
      <alignment vertical="center"/>
    </xf>
    <xf numFmtId="177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2" fillId="0" borderId="0" xfId="1" applyFont="1" applyFill="1">
      <alignment vertical="center"/>
    </xf>
    <xf numFmtId="0" fontId="11" fillId="0" borderId="0" xfId="1" applyFont="1" applyFill="1" applyAlignment="1">
      <alignment horizontal="center" vertical="center"/>
    </xf>
    <xf numFmtId="0" fontId="9" fillId="3" borderId="2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/>
    </xf>
    <xf numFmtId="177" fontId="5" fillId="3" borderId="2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3" borderId="4" xfId="1" applyFont="1" applyFill="1" applyBorder="1" applyAlignment="1">
      <alignment horizontal="center" vertical="center" shrinkToFit="1"/>
    </xf>
    <xf numFmtId="177" fontId="9" fillId="3" borderId="4" xfId="1" applyNumberFormat="1" applyFont="1" applyFill="1" applyBorder="1" applyAlignment="1">
      <alignment horizontal="center" vertical="center" shrinkToFit="1"/>
    </xf>
    <xf numFmtId="0" fontId="13" fillId="0" borderId="0" xfId="1" applyFont="1" applyFill="1">
      <alignment vertical="center"/>
    </xf>
    <xf numFmtId="0" fontId="5" fillId="0" borderId="2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4" fillId="0" borderId="2" xfId="1" applyFont="1" applyFill="1" applyBorder="1" applyAlignment="1">
      <alignment vertical="center" shrinkToFit="1"/>
    </xf>
    <xf numFmtId="38" fontId="14" fillId="0" borderId="2" xfId="3" applyFont="1" applyFill="1" applyBorder="1" applyAlignment="1">
      <alignment vertical="center" shrinkToFit="1"/>
    </xf>
    <xf numFmtId="176" fontId="14" fillId="0" borderId="2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Fill="1" applyBorder="1">
      <alignment vertical="center"/>
    </xf>
    <xf numFmtId="38" fontId="5" fillId="0" borderId="0" xfId="3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 shrinkToFit="1"/>
    </xf>
    <xf numFmtId="177" fontId="5" fillId="0" borderId="0" xfId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" vertical="center" shrinkToFit="1"/>
    </xf>
    <xf numFmtId="0" fontId="9" fillId="4" borderId="2" xfId="1" applyFont="1" applyFill="1" applyBorder="1">
      <alignment vertical="center"/>
    </xf>
    <xf numFmtId="0" fontId="9" fillId="0" borderId="2" xfId="1" applyFont="1" applyBorder="1" applyAlignment="1">
      <alignment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shrinkToFit="1"/>
    </xf>
    <xf numFmtId="177" fontId="5" fillId="0" borderId="0" xfId="1" applyNumberFormat="1" applyFont="1" applyFill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right" vertical="center" shrinkToFit="1"/>
    </xf>
    <xf numFmtId="0" fontId="11" fillId="0" borderId="0" xfId="1" applyFont="1" applyFill="1" applyBorder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9" fillId="0" borderId="0" xfId="1" applyFont="1" applyAlignment="1">
      <alignment vertical="center"/>
    </xf>
    <xf numFmtId="177" fontId="5" fillId="0" borderId="2" xfId="1" applyNumberFormat="1" applyFont="1" applyFill="1" applyBorder="1" applyAlignment="1">
      <alignment horizontal="center" vertical="center" shrinkToFit="1"/>
    </xf>
    <xf numFmtId="0" fontId="17" fillId="0" borderId="2" xfId="1" applyFont="1" applyBorder="1">
      <alignment vertical="center"/>
    </xf>
    <xf numFmtId="0" fontId="2" fillId="0" borderId="0" xfId="1">
      <alignment vertical="center"/>
    </xf>
    <xf numFmtId="0" fontId="2" fillId="4" borderId="2" xfId="1" applyFill="1" applyBorder="1">
      <alignment vertical="center"/>
    </xf>
    <xf numFmtId="38" fontId="2" fillId="4" borderId="2" xfId="1" applyNumberFormat="1" applyFill="1" applyBorder="1">
      <alignment vertical="center"/>
    </xf>
    <xf numFmtId="177" fontId="5" fillId="4" borderId="2" xfId="1" applyNumberFormat="1" applyFont="1" applyFill="1" applyBorder="1" applyAlignment="1">
      <alignment horizontal="center" vertical="center" shrinkToFit="1"/>
    </xf>
    <xf numFmtId="0" fontId="2" fillId="4" borderId="0" xfId="1" applyFill="1">
      <alignment vertical="center"/>
    </xf>
    <xf numFmtId="0" fontId="18" fillId="4" borderId="2" xfId="1" applyFont="1" applyFill="1" applyBorder="1">
      <alignment vertical="center"/>
    </xf>
    <xf numFmtId="0" fontId="2" fillId="0" borderId="2" xfId="1" applyFill="1" applyBorder="1">
      <alignment vertical="center"/>
    </xf>
    <xf numFmtId="38" fontId="2" fillId="0" borderId="2" xfId="1" applyNumberFormat="1" applyFill="1" applyBorder="1">
      <alignment vertical="center"/>
    </xf>
    <xf numFmtId="0" fontId="2" fillId="0" borderId="0" xfId="1" applyFill="1">
      <alignment vertical="center"/>
    </xf>
    <xf numFmtId="0" fontId="2" fillId="0" borderId="2" xfId="1" applyFill="1" applyBorder="1" applyAlignment="1">
      <alignment horizontal="right" vertical="center"/>
    </xf>
    <xf numFmtId="0" fontId="2" fillId="4" borderId="2" xfId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shrinkToFit="1"/>
    </xf>
    <xf numFmtId="179" fontId="7" fillId="0" borderId="2" xfId="1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vertical="center" shrinkToFit="1"/>
    </xf>
    <xf numFmtId="180" fontId="7" fillId="0" borderId="2" xfId="0" applyNumberFormat="1" applyFont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/>
    </xf>
    <xf numFmtId="176" fontId="7" fillId="0" borderId="16" xfId="1" applyNumberFormat="1" applyFont="1" applyFill="1" applyBorder="1" applyAlignment="1">
      <alignment vertical="center" shrinkToFit="1"/>
    </xf>
    <xf numFmtId="176" fontId="7" fillId="0" borderId="16" xfId="1" applyNumberFormat="1" applyFont="1" applyFill="1" applyBorder="1" applyAlignment="1">
      <alignment horizontal="center" vertical="center" shrinkToFit="1"/>
    </xf>
    <xf numFmtId="0" fontId="5" fillId="4" borderId="18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shrinkToFit="1"/>
    </xf>
    <xf numFmtId="0" fontId="12" fillId="5" borderId="17" xfId="1" applyFont="1" applyFill="1" applyBorder="1" applyAlignment="1">
      <alignment vertical="center" shrinkToFit="1"/>
    </xf>
    <xf numFmtId="0" fontId="12" fillId="5" borderId="28" xfId="1" applyFont="1" applyFill="1" applyBorder="1" applyAlignment="1">
      <alignment vertical="center" shrinkToFit="1"/>
    </xf>
    <xf numFmtId="0" fontId="12" fillId="5" borderId="18" xfId="1" applyFont="1" applyFill="1" applyBorder="1" applyAlignment="1">
      <alignment vertical="center" shrinkToFit="1"/>
    </xf>
    <xf numFmtId="0" fontId="12" fillId="5" borderId="19" xfId="1" applyFont="1" applyFill="1" applyBorder="1" applyAlignment="1">
      <alignment vertical="center" shrinkToFit="1"/>
    </xf>
    <xf numFmtId="0" fontId="12" fillId="5" borderId="24" xfId="1" applyFont="1" applyFill="1" applyBorder="1" applyAlignment="1">
      <alignment vertical="center" shrinkToFit="1"/>
    </xf>
    <xf numFmtId="0" fontId="12" fillId="5" borderId="25" xfId="1" applyFont="1" applyFill="1" applyBorder="1" applyAlignment="1">
      <alignment vertical="center" shrinkToFit="1"/>
    </xf>
    <xf numFmtId="38" fontId="5" fillId="0" borderId="26" xfId="17" applyFont="1" applyFill="1" applyBorder="1">
      <alignment vertical="center"/>
    </xf>
    <xf numFmtId="38" fontId="5" fillId="0" borderId="27" xfId="17" applyFont="1" applyFill="1" applyBorder="1">
      <alignment vertical="center"/>
    </xf>
    <xf numFmtId="178" fontId="15" fillId="4" borderId="17" xfId="1" applyNumberFormat="1" applyFont="1" applyFill="1" applyBorder="1" applyAlignment="1">
      <alignment horizontal="center" vertical="center" wrapText="1"/>
    </xf>
    <xf numFmtId="176" fontId="0" fillId="5" borderId="2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178" fontId="15" fillId="4" borderId="16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textRotation="255" wrapText="1"/>
    </xf>
    <xf numFmtId="0" fontId="7" fillId="4" borderId="2" xfId="1" applyFont="1" applyFill="1" applyBorder="1" applyAlignment="1">
      <alignment horizontal="center" vertical="center" textRotation="255" wrapText="1"/>
    </xf>
    <xf numFmtId="0" fontId="7" fillId="4" borderId="2" xfId="1" applyFont="1" applyFill="1" applyBorder="1" applyAlignment="1">
      <alignment horizontal="center" vertical="center" wrapText="1"/>
    </xf>
    <xf numFmtId="176" fontId="7" fillId="4" borderId="10" xfId="1" applyNumberFormat="1" applyFont="1" applyFill="1" applyBorder="1" applyAlignment="1">
      <alignment horizontal="center" vertical="center" shrinkToFit="1"/>
    </xf>
    <xf numFmtId="176" fontId="7" fillId="4" borderId="9" xfId="1" applyNumberFormat="1" applyFont="1" applyFill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wrapText="1" shrinkToFit="1"/>
    </xf>
    <xf numFmtId="176" fontId="7" fillId="4" borderId="2" xfId="1" applyNumberFormat="1" applyFont="1" applyFill="1" applyBorder="1" applyAlignment="1">
      <alignment horizontal="center" vertical="center" wrapText="1"/>
    </xf>
    <xf numFmtId="178" fontId="7" fillId="4" borderId="2" xfId="1" applyNumberFormat="1" applyFont="1" applyFill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vertical="center" wrapText="1"/>
    </xf>
    <xf numFmtId="0" fontId="16" fillId="4" borderId="13" xfId="0" applyFont="1" applyFill="1" applyBorder="1" applyAlignment="1">
      <alignment vertical="center" wrapText="1"/>
    </xf>
    <xf numFmtId="0" fontId="16" fillId="4" borderId="12" xfId="0" applyFont="1" applyFill="1" applyBorder="1" applyAlignment="1">
      <alignment vertical="center" wrapText="1"/>
    </xf>
    <xf numFmtId="178" fontId="7" fillId="4" borderId="4" xfId="1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79" fontId="20" fillId="0" borderId="17" xfId="1" applyNumberFormat="1" applyFont="1" applyFill="1" applyBorder="1" applyAlignment="1">
      <alignment horizontal="center" vertical="center" shrinkToFit="1"/>
    </xf>
    <xf numFmtId="179" fontId="20" fillId="0" borderId="18" xfId="1" applyNumberFormat="1" applyFont="1" applyFill="1" applyBorder="1" applyAlignment="1">
      <alignment horizontal="center" vertical="center" shrinkToFit="1"/>
    </xf>
    <xf numFmtId="179" fontId="20" fillId="0" borderId="20" xfId="1" applyNumberFormat="1" applyFont="1" applyFill="1" applyBorder="1" applyAlignment="1">
      <alignment horizontal="center" vertical="center" shrinkToFit="1"/>
    </xf>
    <xf numFmtId="176" fontId="9" fillId="0" borderId="2" xfId="1" applyNumberFormat="1" applyFont="1" applyBorder="1" applyAlignment="1">
      <alignment horizontal="center" vertical="center" shrinkToFit="1"/>
    </xf>
    <xf numFmtId="0" fontId="9" fillId="4" borderId="2" xfId="1" applyFont="1" applyFill="1" applyBorder="1" applyAlignment="1">
      <alignment horizontal="center" vertical="center" wrapText="1"/>
    </xf>
    <xf numFmtId="177" fontId="7" fillId="4" borderId="16" xfId="1" applyNumberFormat="1" applyFont="1" applyFill="1" applyBorder="1" applyAlignment="1">
      <alignment horizontal="center" vertical="center" wrapText="1"/>
    </xf>
    <xf numFmtId="177" fontId="7" fillId="4" borderId="17" xfId="1" applyNumberFormat="1" applyFont="1" applyFill="1" applyBorder="1" applyAlignment="1">
      <alignment horizontal="center" vertical="center" wrapText="1"/>
    </xf>
    <xf numFmtId="176" fontId="0" fillId="4" borderId="16" xfId="1" applyNumberFormat="1" applyFont="1" applyFill="1" applyBorder="1" applyAlignment="1">
      <alignment horizontal="center" vertical="center" wrapText="1"/>
    </xf>
    <xf numFmtId="176" fontId="7" fillId="4" borderId="16" xfId="1" applyNumberFormat="1" applyFont="1" applyFill="1" applyBorder="1" applyAlignment="1">
      <alignment horizontal="center" vertical="center" wrapText="1"/>
    </xf>
    <xf numFmtId="176" fontId="7" fillId="4" borderId="17" xfId="1" applyNumberFormat="1" applyFont="1" applyFill="1" applyBorder="1" applyAlignment="1">
      <alignment horizontal="center" vertical="center" wrapText="1"/>
    </xf>
    <xf numFmtId="0" fontId="19" fillId="4" borderId="16" xfId="1" applyFont="1" applyFill="1" applyBorder="1" applyAlignment="1">
      <alignment horizontal="center" vertical="center"/>
    </xf>
    <xf numFmtId="0" fontId="16" fillId="4" borderId="17" xfId="1" applyFont="1" applyFill="1" applyBorder="1" applyAlignment="1">
      <alignment vertical="center" wrapText="1"/>
    </xf>
    <xf numFmtId="0" fontId="16" fillId="4" borderId="18" xfId="0" applyFont="1" applyFill="1" applyBorder="1" applyAlignment="1">
      <alignment vertical="center" wrapText="1"/>
    </xf>
    <xf numFmtId="176" fontId="5" fillId="0" borderId="14" xfId="1" applyNumberFormat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 textRotation="255" wrapText="1"/>
    </xf>
    <xf numFmtId="0" fontId="7" fillId="4" borderId="5" xfId="1" applyFont="1" applyFill="1" applyBorder="1" applyAlignment="1">
      <alignment horizontal="center" vertical="center" textRotation="255" wrapText="1"/>
    </xf>
    <xf numFmtId="0" fontId="7" fillId="4" borderId="10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178" fontId="7" fillId="4" borderId="17" xfId="1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76" fontId="7" fillId="4" borderId="16" xfId="1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shrinkToFit="1"/>
    </xf>
    <xf numFmtId="0" fontId="9" fillId="3" borderId="2" xfId="1" applyFont="1" applyFill="1" applyBorder="1" applyAlignment="1">
      <alignment horizontal="center" vertical="center" shrinkToFit="1"/>
    </xf>
    <xf numFmtId="0" fontId="7" fillId="4" borderId="16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15" fillId="4" borderId="16" xfId="2" applyFont="1" applyFill="1" applyBorder="1" applyAlignment="1">
      <alignment horizontal="center" vertical="center" wrapText="1"/>
    </xf>
    <xf numFmtId="0" fontId="15" fillId="4" borderId="17" xfId="2" applyFont="1" applyFill="1" applyBorder="1" applyAlignment="1">
      <alignment horizontal="center" vertical="center" wrapText="1"/>
    </xf>
    <xf numFmtId="0" fontId="15" fillId="4" borderId="16" xfId="1" applyFont="1" applyFill="1" applyBorder="1" applyAlignment="1">
      <alignment horizontal="center" vertical="center" wrapText="1"/>
    </xf>
    <xf numFmtId="0" fontId="15" fillId="4" borderId="17" xfId="1" applyFont="1" applyFill="1" applyBorder="1" applyAlignment="1">
      <alignment horizontal="center" vertical="center" wrapText="1"/>
    </xf>
    <xf numFmtId="178" fontId="7" fillId="4" borderId="16" xfId="1" applyNumberFormat="1" applyFont="1" applyFill="1" applyBorder="1" applyAlignment="1">
      <alignment horizontal="center" vertical="center" wrapText="1"/>
    </xf>
    <xf numFmtId="0" fontId="7" fillId="4" borderId="32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31" xfId="1" applyFont="1" applyFill="1" applyBorder="1" applyAlignment="1">
      <alignment horizontal="center" vertical="center"/>
    </xf>
    <xf numFmtId="0" fontId="7" fillId="4" borderId="3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33" xfId="1" applyFont="1" applyFill="1" applyBorder="1" applyAlignment="1">
      <alignment horizontal="center" vertical="center"/>
    </xf>
    <xf numFmtId="179" fontId="7" fillId="0" borderId="17" xfId="1" applyNumberFormat="1" applyFont="1" applyFill="1" applyBorder="1" applyAlignment="1">
      <alignment vertical="center" shrinkToFit="1"/>
    </xf>
    <xf numFmtId="179" fontId="7" fillId="0" borderId="18" xfId="1" applyNumberFormat="1" applyFont="1" applyFill="1" applyBorder="1" applyAlignment="1">
      <alignment vertical="center" shrinkToFit="1"/>
    </xf>
    <xf numFmtId="179" fontId="7" fillId="0" borderId="20" xfId="1" applyNumberFormat="1" applyFont="1" applyFill="1" applyBorder="1" applyAlignment="1">
      <alignment vertical="center" shrinkToFit="1"/>
    </xf>
    <xf numFmtId="182" fontId="7" fillId="0" borderId="17" xfId="1" applyNumberFormat="1" applyFont="1" applyFill="1" applyBorder="1" applyAlignment="1">
      <alignment vertical="center" shrinkToFit="1"/>
    </xf>
    <xf numFmtId="182" fontId="7" fillId="0" borderId="18" xfId="1" applyNumberFormat="1" applyFont="1" applyFill="1" applyBorder="1" applyAlignment="1">
      <alignment vertical="center" shrinkToFit="1"/>
    </xf>
    <xf numFmtId="182" fontId="7" fillId="0" borderId="20" xfId="1" applyNumberFormat="1" applyFont="1" applyFill="1" applyBorder="1" applyAlignment="1">
      <alignment vertical="center" shrinkToFit="1"/>
    </xf>
    <xf numFmtId="181" fontId="7" fillId="0" borderId="17" xfId="1" applyNumberFormat="1" applyFont="1" applyFill="1" applyBorder="1" applyAlignment="1">
      <alignment vertical="center" shrinkToFit="1"/>
    </xf>
    <xf numFmtId="181" fontId="7" fillId="0" borderId="18" xfId="1" applyNumberFormat="1" applyFont="1" applyFill="1" applyBorder="1" applyAlignment="1">
      <alignment vertical="center" shrinkToFit="1"/>
    </xf>
    <xf numFmtId="181" fontId="7" fillId="0" borderId="20" xfId="1" applyNumberFormat="1" applyFont="1" applyFill="1" applyBorder="1" applyAlignment="1">
      <alignment vertical="center" shrinkToFit="1"/>
    </xf>
    <xf numFmtId="183" fontId="7" fillId="0" borderId="17" xfId="1" applyNumberFormat="1" applyFont="1" applyFill="1" applyBorder="1" applyAlignment="1">
      <alignment horizontal="center" vertical="center" shrinkToFit="1"/>
    </xf>
    <xf numFmtId="183" fontId="7" fillId="0" borderId="18" xfId="1" applyNumberFormat="1" applyFont="1" applyFill="1" applyBorder="1" applyAlignment="1">
      <alignment horizontal="center" vertical="center" shrinkToFit="1"/>
    </xf>
    <xf numFmtId="183" fontId="7" fillId="0" borderId="20" xfId="1" applyNumberFormat="1" applyFont="1" applyFill="1" applyBorder="1" applyAlignment="1">
      <alignment horizontal="center" vertical="center" shrinkToFit="1"/>
    </xf>
    <xf numFmtId="179" fontId="7" fillId="0" borderId="17" xfId="1" applyNumberFormat="1" applyFont="1" applyFill="1" applyBorder="1" applyAlignment="1">
      <alignment horizontal="center" vertical="center" shrinkToFit="1"/>
    </xf>
    <xf numFmtId="179" fontId="7" fillId="0" borderId="18" xfId="1" applyNumberFormat="1" applyFont="1" applyFill="1" applyBorder="1" applyAlignment="1">
      <alignment horizontal="center" vertical="center" shrinkToFit="1"/>
    </xf>
    <xf numFmtId="179" fontId="7" fillId="0" borderId="20" xfId="1" applyNumberFormat="1" applyFont="1" applyFill="1" applyBorder="1" applyAlignment="1">
      <alignment horizontal="center" vertical="center" shrinkToFit="1"/>
    </xf>
    <xf numFmtId="179" fontId="7" fillId="0" borderId="5" xfId="1" applyNumberFormat="1" applyFont="1" applyFill="1" applyBorder="1" applyAlignment="1">
      <alignment vertical="center" shrinkToFit="1"/>
    </xf>
    <xf numFmtId="179" fontId="7" fillId="0" borderId="11" xfId="1" applyNumberFormat="1" applyFont="1" applyFill="1" applyBorder="1" applyAlignment="1">
      <alignment vertical="center" shrinkToFit="1"/>
    </xf>
    <xf numFmtId="179" fontId="7" fillId="0" borderId="7" xfId="1" applyNumberFormat="1" applyFont="1" applyFill="1" applyBorder="1" applyAlignment="1">
      <alignment vertical="center" shrinkToFit="1"/>
    </xf>
    <xf numFmtId="179" fontId="7" fillId="0" borderId="21" xfId="1" applyNumberFormat="1" applyFont="1" applyFill="1" applyBorder="1" applyAlignment="1">
      <alignment horizontal="center" vertical="center" shrinkToFit="1"/>
    </xf>
    <xf numFmtId="179" fontId="7" fillId="0" borderId="29" xfId="1" applyNumberFormat="1" applyFont="1" applyFill="1" applyBorder="1" applyAlignment="1">
      <alignment horizontal="center" vertical="center" shrinkToFit="1"/>
    </xf>
    <xf numFmtId="179" fontId="7" fillId="0" borderId="22" xfId="1" applyNumberFormat="1" applyFont="1" applyFill="1" applyBorder="1" applyAlignment="1">
      <alignment horizontal="center" vertical="center" shrinkToFit="1"/>
    </xf>
    <xf numFmtId="0" fontId="21" fillId="4" borderId="17" xfId="1" applyFont="1" applyFill="1" applyBorder="1" applyAlignment="1">
      <alignment horizontal="center" vertical="center"/>
    </xf>
    <xf numFmtId="0" fontId="21" fillId="4" borderId="28" xfId="1" applyFont="1" applyFill="1" applyBorder="1" applyAlignment="1">
      <alignment horizontal="center" vertical="center"/>
    </xf>
    <xf numFmtId="0" fontId="21" fillId="4" borderId="18" xfId="1" applyFont="1" applyFill="1" applyBorder="1" applyAlignment="1">
      <alignment horizontal="center" vertical="center"/>
    </xf>
    <xf numFmtId="0" fontId="21" fillId="4" borderId="19" xfId="1" applyFont="1" applyFill="1" applyBorder="1" applyAlignment="1">
      <alignment horizontal="center" vertical="center"/>
    </xf>
    <xf numFmtId="0" fontId="21" fillId="4" borderId="20" xfId="1" applyFont="1" applyFill="1" applyBorder="1" applyAlignment="1">
      <alignment horizontal="center" vertical="center"/>
    </xf>
    <xf numFmtId="0" fontId="21" fillId="4" borderId="23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</cellXfs>
  <cellStyles count="18">
    <cellStyle name="メモ 2" xfId="6"/>
    <cellStyle name="桁区切り" xfId="17" builtinId="6"/>
    <cellStyle name="桁区切り 2" xfId="7"/>
    <cellStyle name="桁区切り 3" xfId="8"/>
    <cellStyle name="桁区切り 3 2" xfId="9"/>
    <cellStyle name="桁区切り 4" xfId="3"/>
    <cellStyle name="標準" xfId="0" builtinId="0"/>
    <cellStyle name="標準 2" xfId="10"/>
    <cellStyle name="標準 2 2" xfId="1"/>
    <cellStyle name="標準 3" xfId="5"/>
    <cellStyle name="標準 3 2" xfId="11"/>
    <cellStyle name="標準 3 3" xfId="4"/>
    <cellStyle name="標準 4" xfId="12"/>
    <cellStyle name="標準 4 2" xfId="13"/>
    <cellStyle name="標準 4 3" xfId="14"/>
    <cellStyle name="標準 5" xfId="15"/>
    <cellStyle name="標準 6" xfId="16"/>
    <cellStyle name="標準_091210全事務所（トンネル）" xfId="2"/>
  </cellStyles>
  <dxfs count="6"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CC"/>
      <color rgb="FFCCFFFF"/>
      <color rgb="FFFFCCFF"/>
      <color rgb="FFCCFFCC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3.2\2019\&#9651;&#12488;&#12531;&#12493;&#12523;\&#12471;&#12473;&#12486;&#12512;\&#9733;&#20853;&#24235;&#12488;&#12531;&#12493;&#12523;&#65288;20190214&#12496;&#12540;&#12472;&#12519;&#12531;&#65289;\Exe\&#12369;&#12356;&#12363;&#12367;&#12373;&#12367;&#12390;&#123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3.2\2019\&#9733;&#32173;&#25345;&#31649;&#29702;TMS\&#9733;&#39640;&#30693;&#12488;&#12531;&#12493;&#12523;&#65288;20190228&#12496;&#12540;&#12472;&#12519;&#12531;&#65289;\LCC&#35336;&#31639;&#32080;&#26524;\LCC&#35336;&#31639;&#32080;&#26524;2019&#24180;03&#26376;13&#26085;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3.2\2019\&#9670;&#32676;&#39340;&#12488;&#12531;&#12493;&#12523;&#65288;20120912&#12481;&#12455;&#12483;&#12463;&#65289;\LCC&#26368;&#23567;&#21270;&#32080;&#26524;\LCC&#35336;&#31639;&#32080;&#26524;2012&#24180;10&#26376;10&#26085;-5-&#26368;&#23567;&#2127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3.2\2019\&#12488;&#12531;&#12493;&#12523;LCC\&#9733;&#39640;&#30693;&#12488;&#12531;&#12493;&#12523;&#65288;20180330&#12496;&#12540;&#12472;&#12519;&#12531;&#65289;\Exe\LCC&#35336;&#31639;&#32080;&#26524;\LCC&#35336;&#31639;&#32080;&#26524;2016&#24180;02&#26376;10&#26085;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3.2\2019\&#12488;&#12531;&#12493;&#12523;LCC\&#9733;&#39640;&#30693;&#12488;&#12531;&#12493;&#12523;&#65288;20180330&#12496;&#12540;&#12472;&#12519;&#12531;&#65289;\Exe\LCC&#32173;&#25345;&#31649;&#29702;&#25903;&#25588;&#32080;&#26524;\LCC&#35336;&#31639;&#32080;&#26524;2016&#24180;02&#26376;10&#26085;-1-&#32173;&#25345;&#31649;&#29702;&#31574;&#23450;&#25903;&#255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3.2\2019\&#9733;&#32173;&#25345;&#31649;&#29702;TMS\&#9733;&#39640;&#30693;&#12488;&#12531;&#12493;&#12523;&#65288;20190228&#12496;&#12540;&#12472;&#12519;&#12531;&#65289;\LCC&#32173;&#25345;&#31649;&#29702;&#25903;&#25588;&#32080;&#26524;\LCC&#35336;&#31639;&#32080;&#26524;2019&#24180;03&#26376;13&#26085;-1-&#32173;&#25345;&#31649;&#29702;&#31574;&#23450;&#25903;&#25588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3.2\2019\_&#19978;&#22346;&#20316;&#26989;\_&#38263;&#37326;&#32676;&#39340;&#12488;&#12531;&#12493;&#12523;\&#9733;&#38745;&#23713;&#12488;&#12531;&#12493;&#12523;&#65288;20160216&#12496;&#12540;&#12472;&#12519;&#12531;&#65289;MAGIS&#12394;&#12375;\&#65288;&#27491;&#30452;&#29256;&#65289;STEP&#65298;&#20104;&#38450;HP&#20840;&#946;30_160213&#12381;&#12398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データ(仮)"/>
      <sheetName val="トンネル別コスト"/>
      <sheetName val="グラフデータ"/>
      <sheetName val="ライフサイクルコストグラフ"/>
      <sheetName val="ライフサイクルコストグラフ（個別）"/>
      <sheetName val="計算条件"/>
    </sheetNames>
    <sheetDataSet>
      <sheetData sheetId="0" refreshError="1"/>
      <sheetData sheetId="1" refreshError="1"/>
      <sheetData sheetId="2">
        <row r="1">
          <cell r="B1" t="str">
            <v>単年度</v>
          </cell>
          <cell r="S1" t="str">
            <v>累積</v>
          </cell>
        </row>
        <row r="2">
          <cell r="B2" t="str">
            <v>補修</v>
          </cell>
          <cell r="F2" t="str">
            <v>設備</v>
          </cell>
          <cell r="S2" t="str">
            <v>補修</v>
          </cell>
          <cell r="W2" t="str">
            <v>設備</v>
          </cell>
        </row>
        <row r="3">
          <cell r="A3" t="str">
            <v>対策年</v>
          </cell>
          <cell r="B3" t="str">
            <v>外力</v>
          </cell>
          <cell r="C3" t="str">
            <v>材質劣化</v>
          </cell>
          <cell r="D3" t="str">
            <v>漏水</v>
          </cell>
          <cell r="E3" t="str">
            <v>補修費計</v>
          </cell>
          <cell r="F3" t="str">
            <v>照明設備</v>
          </cell>
          <cell r="G3" t="str">
            <v>非常用設備</v>
          </cell>
          <cell r="H3" t="str">
            <v>消火設備</v>
          </cell>
          <cell r="I3" t="str">
            <v>ジェットファン</v>
          </cell>
          <cell r="J3" t="str">
            <v>換気設備保守点検費用</v>
          </cell>
          <cell r="K3" t="str">
            <v>その他設備1</v>
          </cell>
          <cell r="L3" t="str">
            <v>その他設備2</v>
          </cell>
          <cell r="M3" t="str">
            <v>その他設備3</v>
          </cell>
          <cell r="N3" t="str">
            <v>設備費計</v>
          </cell>
          <cell r="O3" t="str">
            <v>初回点検費用</v>
          </cell>
          <cell r="P3" t="str">
            <v>設備詳細点検費用</v>
          </cell>
          <cell r="Q3" t="str">
            <v>定期点検時の通行規制費用</v>
          </cell>
          <cell r="R3" t="str">
            <v>合計</v>
          </cell>
          <cell r="S3" t="str">
            <v>外力</v>
          </cell>
          <cell r="T3" t="str">
            <v>材質劣化</v>
          </cell>
          <cell r="U3" t="str">
            <v>漏水</v>
          </cell>
          <cell r="V3" t="str">
            <v>補修費計</v>
          </cell>
          <cell r="W3" t="str">
            <v>照明設備</v>
          </cell>
          <cell r="X3" t="str">
            <v>非常用設備</v>
          </cell>
          <cell r="Y3" t="str">
            <v>消火設備</v>
          </cell>
          <cell r="Z3" t="str">
            <v>ジェットファン</v>
          </cell>
          <cell r="AA3" t="str">
            <v>換気設備保守点検費用</v>
          </cell>
          <cell r="AB3" t="str">
            <v>その他設備1</v>
          </cell>
          <cell r="AC3" t="str">
            <v>その他設備2</v>
          </cell>
          <cell r="AD3" t="str">
            <v>その他設備3</v>
          </cell>
          <cell r="AE3" t="str">
            <v>設備費計</v>
          </cell>
          <cell r="AF3" t="str">
            <v>初回点検費用</v>
          </cell>
          <cell r="AG3" t="str">
            <v>設備詳細点検費用</v>
          </cell>
          <cell r="AH3" t="str">
            <v>定期点検時の通行規制費用</v>
          </cell>
          <cell r="AI3" t="str">
            <v>合計</v>
          </cell>
        </row>
        <row r="4">
          <cell r="A4">
            <v>2010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2346700000</v>
          </cell>
          <cell r="G4">
            <v>1637000000</v>
          </cell>
          <cell r="H4">
            <v>42000000</v>
          </cell>
          <cell r="I4">
            <v>172500000</v>
          </cell>
          <cell r="J4">
            <v>39000000</v>
          </cell>
          <cell r="K4">
            <v>56000000</v>
          </cell>
          <cell r="L4">
            <v>56000000</v>
          </cell>
          <cell r="M4">
            <v>56000000</v>
          </cell>
          <cell r="N4">
            <v>4405200000</v>
          </cell>
          <cell r="O4">
            <v>1884000</v>
          </cell>
          <cell r="P4">
            <v>829500000</v>
          </cell>
          <cell r="Q4">
            <v>450000</v>
          </cell>
          <cell r="R4">
            <v>5237034000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2346700000</v>
          </cell>
          <cell r="X4">
            <v>1637000000</v>
          </cell>
          <cell r="Y4">
            <v>42000000</v>
          </cell>
          <cell r="Z4">
            <v>172500000</v>
          </cell>
          <cell r="AA4">
            <v>39000000</v>
          </cell>
          <cell r="AB4">
            <v>56000000</v>
          </cell>
          <cell r="AC4">
            <v>56000000</v>
          </cell>
          <cell r="AD4">
            <v>56000000</v>
          </cell>
          <cell r="AE4">
            <v>4405200000</v>
          </cell>
          <cell r="AF4">
            <v>1884000</v>
          </cell>
          <cell r="AG4">
            <v>829500000</v>
          </cell>
          <cell r="AH4">
            <v>450000</v>
          </cell>
          <cell r="AI4">
            <v>5237034000</v>
          </cell>
        </row>
        <row r="5">
          <cell r="A5">
            <v>2011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236700000</v>
          </cell>
          <cell r="G5">
            <v>175200000</v>
          </cell>
          <cell r="H5">
            <v>5000000</v>
          </cell>
          <cell r="I5">
            <v>0</v>
          </cell>
          <cell r="J5">
            <v>0</v>
          </cell>
          <cell r="K5">
            <v>6000000</v>
          </cell>
          <cell r="L5">
            <v>6000000</v>
          </cell>
          <cell r="M5">
            <v>6000000</v>
          </cell>
          <cell r="N5">
            <v>434900000</v>
          </cell>
          <cell r="O5">
            <v>1884000</v>
          </cell>
          <cell r="P5">
            <v>829500000</v>
          </cell>
          <cell r="Q5">
            <v>450000</v>
          </cell>
          <cell r="R5">
            <v>1266734000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2583400000</v>
          </cell>
          <cell r="X5">
            <v>1812200000</v>
          </cell>
          <cell r="Y5">
            <v>47000000</v>
          </cell>
          <cell r="Z5">
            <v>172500000</v>
          </cell>
          <cell r="AA5">
            <v>39000000</v>
          </cell>
          <cell r="AB5">
            <v>62000000</v>
          </cell>
          <cell r="AC5">
            <v>62000000</v>
          </cell>
          <cell r="AD5">
            <v>62000000</v>
          </cell>
          <cell r="AE5">
            <v>4840100000</v>
          </cell>
          <cell r="AF5">
            <v>3768000</v>
          </cell>
          <cell r="AG5">
            <v>1659000000</v>
          </cell>
          <cell r="AH5">
            <v>900000</v>
          </cell>
          <cell r="AI5">
            <v>6503768000</v>
          </cell>
        </row>
        <row r="6">
          <cell r="A6">
            <v>2012</v>
          </cell>
          <cell r="B6">
            <v>1795500</v>
          </cell>
          <cell r="C6">
            <v>0</v>
          </cell>
          <cell r="D6">
            <v>0</v>
          </cell>
          <cell r="E6">
            <v>1795500</v>
          </cell>
          <cell r="F6">
            <v>158300000</v>
          </cell>
          <cell r="G6">
            <v>116000000</v>
          </cell>
          <cell r="H6">
            <v>3000000</v>
          </cell>
          <cell r="I6">
            <v>0</v>
          </cell>
          <cell r="J6">
            <v>0</v>
          </cell>
          <cell r="K6">
            <v>4000000</v>
          </cell>
          <cell r="L6">
            <v>4000000</v>
          </cell>
          <cell r="M6">
            <v>4000000</v>
          </cell>
          <cell r="N6">
            <v>289300000</v>
          </cell>
          <cell r="O6">
            <v>1884000</v>
          </cell>
          <cell r="P6">
            <v>829500000</v>
          </cell>
          <cell r="Q6">
            <v>450000</v>
          </cell>
          <cell r="R6">
            <v>1122929500</v>
          </cell>
          <cell r="S6">
            <v>1795500</v>
          </cell>
          <cell r="T6">
            <v>0</v>
          </cell>
          <cell r="U6">
            <v>0</v>
          </cell>
          <cell r="V6">
            <v>1795500</v>
          </cell>
          <cell r="W6">
            <v>2741700000</v>
          </cell>
          <cell r="X6">
            <v>1928200000</v>
          </cell>
          <cell r="Y6">
            <v>50000000</v>
          </cell>
          <cell r="Z6">
            <v>172500000</v>
          </cell>
          <cell r="AA6">
            <v>39000000</v>
          </cell>
          <cell r="AB6">
            <v>66000000</v>
          </cell>
          <cell r="AC6">
            <v>66000000</v>
          </cell>
          <cell r="AD6">
            <v>66000000</v>
          </cell>
          <cell r="AE6">
            <v>5129400000</v>
          </cell>
          <cell r="AF6">
            <v>5652000</v>
          </cell>
          <cell r="AG6">
            <v>2488500000</v>
          </cell>
          <cell r="AH6">
            <v>1350000</v>
          </cell>
          <cell r="AI6">
            <v>7626697500</v>
          </cell>
        </row>
        <row r="7">
          <cell r="A7">
            <v>2013</v>
          </cell>
          <cell r="B7">
            <v>0</v>
          </cell>
          <cell r="C7">
            <v>113200</v>
          </cell>
          <cell r="D7">
            <v>1380</v>
          </cell>
          <cell r="E7">
            <v>114580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1884000</v>
          </cell>
          <cell r="P7">
            <v>0</v>
          </cell>
          <cell r="Q7">
            <v>450000</v>
          </cell>
          <cell r="R7">
            <v>2448580</v>
          </cell>
          <cell r="S7">
            <v>1795500</v>
          </cell>
          <cell r="T7">
            <v>113200</v>
          </cell>
          <cell r="U7">
            <v>1380</v>
          </cell>
          <cell r="V7">
            <v>1910080</v>
          </cell>
          <cell r="W7">
            <v>2741700000</v>
          </cell>
          <cell r="X7">
            <v>1928200000</v>
          </cell>
          <cell r="Y7">
            <v>50000000</v>
          </cell>
          <cell r="Z7">
            <v>172500000</v>
          </cell>
          <cell r="AA7">
            <v>39000000</v>
          </cell>
          <cell r="AB7">
            <v>66000000</v>
          </cell>
          <cell r="AC7">
            <v>66000000</v>
          </cell>
          <cell r="AD7">
            <v>66000000</v>
          </cell>
          <cell r="AE7">
            <v>5129400000</v>
          </cell>
          <cell r="AF7">
            <v>7536000</v>
          </cell>
          <cell r="AG7">
            <v>2488500000</v>
          </cell>
          <cell r="AH7">
            <v>1800000</v>
          </cell>
          <cell r="AI7">
            <v>7629146080</v>
          </cell>
        </row>
        <row r="8">
          <cell r="A8">
            <v>2014</v>
          </cell>
          <cell r="B8">
            <v>0</v>
          </cell>
          <cell r="C8">
            <v>22400</v>
          </cell>
          <cell r="D8">
            <v>460</v>
          </cell>
          <cell r="E8">
            <v>22860</v>
          </cell>
          <cell r="F8">
            <v>79900000</v>
          </cell>
          <cell r="G8">
            <v>56800000</v>
          </cell>
          <cell r="H8">
            <v>1000000</v>
          </cell>
          <cell r="I8">
            <v>0</v>
          </cell>
          <cell r="J8">
            <v>0</v>
          </cell>
          <cell r="K8">
            <v>2000000</v>
          </cell>
          <cell r="L8">
            <v>2000000</v>
          </cell>
          <cell r="M8">
            <v>2000000</v>
          </cell>
          <cell r="N8">
            <v>143700000</v>
          </cell>
          <cell r="O8">
            <v>1884000</v>
          </cell>
          <cell r="P8">
            <v>0</v>
          </cell>
          <cell r="Q8">
            <v>450000</v>
          </cell>
          <cell r="R8">
            <v>146056860</v>
          </cell>
          <cell r="S8">
            <v>1795500</v>
          </cell>
          <cell r="T8">
            <v>135600</v>
          </cell>
          <cell r="U8">
            <v>1840</v>
          </cell>
          <cell r="V8">
            <v>1932940</v>
          </cell>
          <cell r="W8">
            <v>2821600000</v>
          </cell>
          <cell r="X8">
            <v>1985000000</v>
          </cell>
          <cell r="Y8">
            <v>51000000</v>
          </cell>
          <cell r="Z8">
            <v>172500000</v>
          </cell>
          <cell r="AA8">
            <v>39000000</v>
          </cell>
          <cell r="AB8">
            <v>68000000</v>
          </cell>
          <cell r="AC8">
            <v>68000000</v>
          </cell>
          <cell r="AD8">
            <v>68000000</v>
          </cell>
          <cell r="AE8">
            <v>5273100000</v>
          </cell>
          <cell r="AF8">
            <v>9420000</v>
          </cell>
          <cell r="AG8">
            <v>2488500000</v>
          </cell>
          <cell r="AH8">
            <v>2250000</v>
          </cell>
          <cell r="AI8">
            <v>7775202940</v>
          </cell>
        </row>
        <row r="9">
          <cell r="A9">
            <v>2015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265800000</v>
          </cell>
          <cell r="G9">
            <v>173000000</v>
          </cell>
          <cell r="H9">
            <v>3000000</v>
          </cell>
          <cell r="I9">
            <v>0</v>
          </cell>
          <cell r="J9">
            <v>39000000</v>
          </cell>
          <cell r="K9">
            <v>6000000</v>
          </cell>
          <cell r="L9">
            <v>6000000</v>
          </cell>
          <cell r="M9">
            <v>6000000</v>
          </cell>
          <cell r="N9">
            <v>498800000</v>
          </cell>
          <cell r="O9">
            <v>0</v>
          </cell>
          <cell r="P9">
            <v>0</v>
          </cell>
          <cell r="Q9">
            <v>450000</v>
          </cell>
          <cell r="R9">
            <v>499250000</v>
          </cell>
          <cell r="S9">
            <v>1795500</v>
          </cell>
          <cell r="T9">
            <v>135600</v>
          </cell>
          <cell r="U9">
            <v>1840</v>
          </cell>
          <cell r="V9">
            <v>1932940</v>
          </cell>
          <cell r="W9">
            <v>3087400000</v>
          </cell>
          <cell r="X9">
            <v>2158000000</v>
          </cell>
          <cell r="Y9">
            <v>54000000</v>
          </cell>
          <cell r="Z9">
            <v>172500000</v>
          </cell>
          <cell r="AA9">
            <v>78000000</v>
          </cell>
          <cell r="AB9">
            <v>74000000</v>
          </cell>
          <cell r="AC9">
            <v>74000000</v>
          </cell>
          <cell r="AD9">
            <v>74000000</v>
          </cell>
          <cell r="AE9">
            <v>5771900000</v>
          </cell>
          <cell r="AF9">
            <v>9420000</v>
          </cell>
          <cell r="AG9">
            <v>2488500000</v>
          </cell>
          <cell r="AH9">
            <v>2700000</v>
          </cell>
          <cell r="AI9">
            <v>8274452940</v>
          </cell>
        </row>
        <row r="10">
          <cell r="A10">
            <v>2016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78400000</v>
          </cell>
          <cell r="G10">
            <v>59200000</v>
          </cell>
          <cell r="H10">
            <v>2000000</v>
          </cell>
          <cell r="I10">
            <v>0</v>
          </cell>
          <cell r="J10">
            <v>0</v>
          </cell>
          <cell r="K10">
            <v>2000000</v>
          </cell>
          <cell r="L10">
            <v>2000000</v>
          </cell>
          <cell r="M10">
            <v>2000000</v>
          </cell>
          <cell r="N10">
            <v>145600000</v>
          </cell>
          <cell r="O10">
            <v>0</v>
          </cell>
          <cell r="P10">
            <v>0</v>
          </cell>
          <cell r="Q10">
            <v>450000</v>
          </cell>
          <cell r="R10">
            <v>146050000</v>
          </cell>
          <cell r="S10">
            <v>1795500</v>
          </cell>
          <cell r="T10">
            <v>135600</v>
          </cell>
          <cell r="U10">
            <v>1840</v>
          </cell>
          <cell r="V10">
            <v>1932940</v>
          </cell>
          <cell r="W10">
            <v>3165800000</v>
          </cell>
          <cell r="X10">
            <v>2217200000</v>
          </cell>
          <cell r="Y10">
            <v>56000000</v>
          </cell>
          <cell r="Z10">
            <v>172500000</v>
          </cell>
          <cell r="AA10">
            <v>78000000</v>
          </cell>
          <cell r="AB10">
            <v>76000000</v>
          </cell>
          <cell r="AC10">
            <v>76000000</v>
          </cell>
          <cell r="AD10">
            <v>76000000</v>
          </cell>
          <cell r="AE10">
            <v>5917500000</v>
          </cell>
          <cell r="AF10">
            <v>9420000</v>
          </cell>
          <cell r="AG10">
            <v>2488500000</v>
          </cell>
          <cell r="AH10">
            <v>3150000</v>
          </cell>
          <cell r="AI10">
            <v>8420502940</v>
          </cell>
        </row>
        <row r="11">
          <cell r="A11">
            <v>2017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226600000</v>
          </cell>
          <cell r="G11">
            <v>143400000</v>
          </cell>
          <cell r="H11">
            <v>2000000</v>
          </cell>
          <cell r="I11">
            <v>67500000</v>
          </cell>
          <cell r="J11">
            <v>0</v>
          </cell>
          <cell r="K11">
            <v>5000000</v>
          </cell>
          <cell r="L11">
            <v>5000000</v>
          </cell>
          <cell r="M11">
            <v>5000000</v>
          </cell>
          <cell r="N11">
            <v>454500000</v>
          </cell>
          <cell r="O11">
            <v>0</v>
          </cell>
          <cell r="P11">
            <v>0</v>
          </cell>
          <cell r="Q11">
            <v>450000</v>
          </cell>
          <cell r="R11">
            <v>454950000</v>
          </cell>
          <cell r="S11">
            <v>1795500</v>
          </cell>
          <cell r="T11">
            <v>135600</v>
          </cell>
          <cell r="U11">
            <v>1840</v>
          </cell>
          <cell r="V11">
            <v>1932940</v>
          </cell>
          <cell r="W11">
            <v>3392400000</v>
          </cell>
          <cell r="X11">
            <v>2360600000</v>
          </cell>
          <cell r="Y11">
            <v>58000000</v>
          </cell>
          <cell r="Z11">
            <v>240000000</v>
          </cell>
          <cell r="AA11">
            <v>78000000</v>
          </cell>
          <cell r="AB11">
            <v>81000000</v>
          </cell>
          <cell r="AC11">
            <v>81000000</v>
          </cell>
          <cell r="AD11">
            <v>81000000</v>
          </cell>
          <cell r="AE11">
            <v>6372000000</v>
          </cell>
          <cell r="AF11">
            <v>9420000</v>
          </cell>
          <cell r="AG11">
            <v>2488500000</v>
          </cell>
          <cell r="AH11">
            <v>3600000</v>
          </cell>
          <cell r="AI11">
            <v>8875452940</v>
          </cell>
        </row>
        <row r="12">
          <cell r="A12">
            <v>2018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342700000</v>
          </cell>
          <cell r="G12">
            <v>234600000</v>
          </cell>
          <cell r="H12">
            <v>6000000</v>
          </cell>
          <cell r="I12">
            <v>30000000</v>
          </cell>
          <cell r="J12">
            <v>0</v>
          </cell>
          <cell r="K12">
            <v>8000000</v>
          </cell>
          <cell r="L12">
            <v>8000000</v>
          </cell>
          <cell r="M12">
            <v>8000000</v>
          </cell>
          <cell r="N12">
            <v>637300000</v>
          </cell>
          <cell r="O12">
            <v>0</v>
          </cell>
          <cell r="P12">
            <v>0</v>
          </cell>
          <cell r="Q12">
            <v>450000</v>
          </cell>
          <cell r="R12">
            <v>637750000</v>
          </cell>
          <cell r="S12">
            <v>1795500</v>
          </cell>
          <cell r="T12">
            <v>135600</v>
          </cell>
          <cell r="U12">
            <v>1840</v>
          </cell>
          <cell r="V12">
            <v>1932940</v>
          </cell>
          <cell r="W12">
            <v>3735100000</v>
          </cell>
          <cell r="X12">
            <v>2595200000</v>
          </cell>
          <cell r="Y12">
            <v>64000000</v>
          </cell>
          <cell r="Z12">
            <v>270000000</v>
          </cell>
          <cell r="AA12">
            <v>78000000</v>
          </cell>
          <cell r="AB12">
            <v>89000000</v>
          </cell>
          <cell r="AC12">
            <v>89000000</v>
          </cell>
          <cell r="AD12">
            <v>89000000</v>
          </cell>
          <cell r="AE12">
            <v>7009300000</v>
          </cell>
          <cell r="AF12">
            <v>9420000</v>
          </cell>
          <cell r="AG12">
            <v>2488500000</v>
          </cell>
          <cell r="AH12">
            <v>4050000</v>
          </cell>
          <cell r="AI12">
            <v>9513202940</v>
          </cell>
        </row>
        <row r="13">
          <cell r="A13">
            <v>2019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450000</v>
          </cell>
          <cell r="R13">
            <v>450000</v>
          </cell>
          <cell r="S13">
            <v>1795500</v>
          </cell>
          <cell r="T13">
            <v>135600</v>
          </cell>
          <cell r="U13">
            <v>1840</v>
          </cell>
          <cell r="V13">
            <v>1932940</v>
          </cell>
          <cell r="W13">
            <v>3735100000</v>
          </cell>
          <cell r="X13">
            <v>2595200000</v>
          </cell>
          <cell r="Y13">
            <v>64000000</v>
          </cell>
          <cell r="Z13">
            <v>270000000</v>
          </cell>
          <cell r="AA13">
            <v>78000000</v>
          </cell>
          <cell r="AB13">
            <v>89000000</v>
          </cell>
          <cell r="AC13">
            <v>89000000</v>
          </cell>
          <cell r="AD13">
            <v>89000000</v>
          </cell>
          <cell r="AE13">
            <v>7009300000</v>
          </cell>
          <cell r="AF13">
            <v>9420000</v>
          </cell>
          <cell r="AG13">
            <v>2488500000</v>
          </cell>
          <cell r="AH13">
            <v>4500000</v>
          </cell>
          <cell r="AI13">
            <v>9513652940</v>
          </cell>
        </row>
        <row r="14">
          <cell r="A14">
            <v>2020</v>
          </cell>
          <cell r="B14">
            <v>2277450</v>
          </cell>
          <cell r="C14">
            <v>266625</v>
          </cell>
          <cell r="D14">
            <v>51060</v>
          </cell>
          <cell r="E14">
            <v>2595135</v>
          </cell>
          <cell r="F14">
            <v>226600000</v>
          </cell>
          <cell r="G14">
            <v>143400000</v>
          </cell>
          <cell r="H14">
            <v>2000000</v>
          </cell>
          <cell r="I14">
            <v>0</v>
          </cell>
          <cell r="J14">
            <v>39000000</v>
          </cell>
          <cell r="K14">
            <v>5000000</v>
          </cell>
          <cell r="L14">
            <v>5000000</v>
          </cell>
          <cell r="M14">
            <v>5000000</v>
          </cell>
          <cell r="N14">
            <v>426000000</v>
          </cell>
          <cell r="O14">
            <v>0</v>
          </cell>
          <cell r="P14">
            <v>0</v>
          </cell>
          <cell r="Q14">
            <v>450000</v>
          </cell>
          <cell r="R14">
            <v>429045135</v>
          </cell>
          <cell r="S14">
            <v>4072950</v>
          </cell>
          <cell r="T14">
            <v>402225</v>
          </cell>
          <cell r="U14">
            <v>52900</v>
          </cell>
          <cell r="V14">
            <v>4528075</v>
          </cell>
          <cell r="W14">
            <v>3961700000</v>
          </cell>
          <cell r="X14">
            <v>2738600000</v>
          </cell>
          <cell r="Y14">
            <v>66000000</v>
          </cell>
          <cell r="Z14">
            <v>270000000</v>
          </cell>
          <cell r="AA14">
            <v>117000000</v>
          </cell>
          <cell r="AB14">
            <v>94000000</v>
          </cell>
          <cell r="AC14">
            <v>94000000</v>
          </cell>
          <cell r="AD14">
            <v>94000000</v>
          </cell>
          <cell r="AE14">
            <v>7435300000</v>
          </cell>
          <cell r="AF14">
            <v>9420000</v>
          </cell>
          <cell r="AG14">
            <v>2488500000</v>
          </cell>
          <cell r="AH14">
            <v>4950000</v>
          </cell>
          <cell r="AI14">
            <v>9942698075</v>
          </cell>
        </row>
        <row r="15">
          <cell r="A15">
            <v>2021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450000</v>
          </cell>
          <cell r="R15">
            <v>450000</v>
          </cell>
          <cell r="S15">
            <v>4072950</v>
          </cell>
          <cell r="T15">
            <v>402225</v>
          </cell>
          <cell r="U15">
            <v>52900</v>
          </cell>
          <cell r="V15">
            <v>4528075</v>
          </cell>
          <cell r="W15">
            <v>3961700000</v>
          </cell>
          <cell r="X15">
            <v>2738600000</v>
          </cell>
          <cell r="Y15">
            <v>66000000</v>
          </cell>
          <cell r="Z15">
            <v>270000000</v>
          </cell>
          <cell r="AA15">
            <v>117000000</v>
          </cell>
          <cell r="AB15">
            <v>94000000</v>
          </cell>
          <cell r="AC15">
            <v>94000000</v>
          </cell>
          <cell r="AD15">
            <v>94000000</v>
          </cell>
          <cell r="AE15">
            <v>7435300000</v>
          </cell>
          <cell r="AF15">
            <v>9420000</v>
          </cell>
          <cell r="AG15">
            <v>2488500000</v>
          </cell>
          <cell r="AH15">
            <v>5400000</v>
          </cell>
          <cell r="AI15">
            <v>9943148075</v>
          </cell>
        </row>
        <row r="16">
          <cell r="A16">
            <v>2022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264300000</v>
          </cell>
          <cell r="G16">
            <v>175400000</v>
          </cell>
          <cell r="H16">
            <v>4000000</v>
          </cell>
          <cell r="I16">
            <v>22500000</v>
          </cell>
          <cell r="J16">
            <v>0</v>
          </cell>
          <cell r="K16">
            <v>6000000</v>
          </cell>
          <cell r="L16">
            <v>6000000</v>
          </cell>
          <cell r="M16">
            <v>6000000</v>
          </cell>
          <cell r="N16">
            <v>484200000</v>
          </cell>
          <cell r="O16">
            <v>0</v>
          </cell>
          <cell r="P16">
            <v>0</v>
          </cell>
          <cell r="Q16">
            <v>450000</v>
          </cell>
          <cell r="R16">
            <v>484650000</v>
          </cell>
          <cell r="S16">
            <v>4072950</v>
          </cell>
          <cell r="T16">
            <v>402225</v>
          </cell>
          <cell r="U16">
            <v>52900</v>
          </cell>
          <cell r="V16">
            <v>4528075</v>
          </cell>
          <cell r="W16">
            <v>4226000000</v>
          </cell>
          <cell r="X16">
            <v>2914000000</v>
          </cell>
          <cell r="Y16">
            <v>70000000</v>
          </cell>
          <cell r="Z16">
            <v>292500000</v>
          </cell>
          <cell r="AA16">
            <v>117000000</v>
          </cell>
          <cell r="AB16">
            <v>100000000</v>
          </cell>
          <cell r="AC16">
            <v>100000000</v>
          </cell>
          <cell r="AD16">
            <v>100000000</v>
          </cell>
          <cell r="AE16">
            <v>7919500000</v>
          </cell>
          <cell r="AF16">
            <v>9420000</v>
          </cell>
          <cell r="AG16">
            <v>2488500000</v>
          </cell>
          <cell r="AH16">
            <v>5850000</v>
          </cell>
          <cell r="AI16">
            <v>10427798075</v>
          </cell>
        </row>
        <row r="17">
          <cell r="A17">
            <v>2023</v>
          </cell>
          <cell r="B17">
            <v>0</v>
          </cell>
          <cell r="C17">
            <v>0</v>
          </cell>
          <cell r="D17">
            <v>1380</v>
          </cell>
          <cell r="E17">
            <v>1380</v>
          </cell>
          <cell r="F17">
            <v>39200000</v>
          </cell>
          <cell r="G17">
            <v>29600000</v>
          </cell>
          <cell r="H17">
            <v>1000000</v>
          </cell>
          <cell r="I17">
            <v>0</v>
          </cell>
          <cell r="J17">
            <v>0</v>
          </cell>
          <cell r="K17">
            <v>1000000</v>
          </cell>
          <cell r="L17">
            <v>1000000</v>
          </cell>
          <cell r="M17">
            <v>1000000</v>
          </cell>
          <cell r="N17">
            <v>72800000</v>
          </cell>
          <cell r="O17">
            <v>0</v>
          </cell>
          <cell r="P17">
            <v>0</v>
          </cell>
          <cell r="Q17">
            <v>450000</v>
          </cell>
          <cell r="R17">
            <v>73251380</v>
          </cell>
          <cell r="S17">
            <v>4072950</v>
          </cell>
          <cell r="T17">
            <v>402225</v>
          </cell>
          <cell r="U17">
            <v>54280</v>
          </cell>
          <cell r="V17">
            <v>4529455</v>
          </cell>
          <cell r="W17">
            <v>4265200000</v>
          </cell>
          <cell r="X17">
            <v>2943600000</v>
          </cell>
          <cell r="Y17">
            <v>71000000</v>
          </cell>
          <cell r="Z17">
            <v>292500000</v>
          </cell>
          <cell r="AA17">
            <v>117000000</v>
          </cell>
          <cell r="AB17">
            <v>101000000</v>
          </cell>
          <cell r="AC17">
            <v>101000000</v>
          </cell>
          <cell r="AD17">
            <v>101000000</v>
          </cell>
          <cell r="AE17">
            <v>7992300000</v>
          </cell>
          <cell r="AF17">
            <v>9420000</v>
          </cell>
          <cell r="AG17">
            <v>2488500000</v>
          </cell>
          <cell r="AH17">
            <v>6300000</v>
          </cell>
          <cell r="AI17">
            <v>10501049455</v>
          </cell>
        </row>
        <row r="18">
          <cell r="A18">
            <v>2024</v>
          </cell>
          <cell r="B18">
            <v>0</v>
          </cell>
          <cell r="C18">
            <v>0</v>
          </cell>
          <cell r="D18">
            <v>460</v>
          </cell>
          <cell r="E18">
            <v>460</v>
          </cell>
          <cell r="F18">
            <v>158300000</v>
          </cell>
          <cell r="G18">
            <v>116000000</v>
          </cell>
          <cell r="H18">
            <v>3000000</v>
          </cell>
          <cell r="I18">
            <v>0</v>
          </cell>
          <cell r="J18">
            <v>0</v>
          </cell>
          <cell r="K18">
            <v>4000000</v>
          </cell>
          <cell r="L18">
            <v>4000000</v>
          </cell>
          <cell r="M18">
            <v>4000000</v>
          </cell>
          <cell r="N18">
            <v>289300000</v>
          </cell>
          <cell r="O18">
            <v>0</v>
          </cell>
          <cell r="P18">
            <v>0</v>
          </cell>
          <cell r="Q18">
            <v>450000</v>
          </cell>
          <cell r="R18">
            <v>289750460</v>
          </cell>
          <cell r="S18">
            <v>4072950</v>
          </cell>
          <cell r="T18">
            <v>402225</v>
          </cell>
          <cell r="U18">
            <v>54740</v>
          </cell>
          <cell r="V18">
            <v>4529915</v>
          </cell>
          <cell r="W18">
            <v>4423500000</v>
          </cell>
          <cell r="X18">
            <v>3059600000</v>
          </cell>
          <cell r="Y18">
            <v>74000000</v>
          </cell>
          <cell r="Z18">
            <v>292500000</v>
          </cell>
          <cell r="AA18">
            <v>117000000</v>
          </cell>
          <cell r="AB18">
            <v>105000000</v>
          </cell>
          <cell r="AC18">
            <v>105000000</v>
          </cell>
          <cell r="AD18">
            <v>105000000</v>
          </cell>
          <cell r="AE18">
            <v>8281600000</v>
          </cell>
          <cell r="AF18">
            <v>9420000</v>
          </cell>
          <cell r="AG18">
            <v>2488500000</v>
          </cell>
          <cell r="AH18">
            <v>6750000</v>
          </cell>
          <cell r="AI18">
            <v>10790799915</v>
          </cell>
        </row>
        <row r="19">
          <cell r="A19">
            <v>2025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146700000</v>
          </cell>
          <cell r="G19">
            <v>86600000</v>
          </cell>
          <cell r="H19">
            <v>1000000</v>
          </cell>
          <cell r="I19">
            <v>0</v>
          </cell>
          <cell r="J19">
            <v>39000000</v>
          </cell>
          <cell r="K19">
            <v>3000000</v>
          </cell>
          <cell r="L19">
            <v>3000000</v>
          </cell>
          <cell r="M19">
            <v>3000000</v>
          </cell>
          <cell r="N19">
            <v>282300000</v>
          </cell>
          <cell r="O19">
            <v>0</v>
          </cell>
          <cell r="P19">
            <v>0</v>
          </cell>
          <cell r="Q19">
            <v>450000</v>
          </cell>
          <cell r="R19">
            <v>282750000</v>
          </cell>
          <cell r="S19">
            <v>4072950</v>
          </cell>
          <cell r="T19">
            <v>402225</v>
          </cell>
          <cell r="U19">
            <v>54740</v>
          </cell>
          <cell r="V19">
            <v>4529915</v>
          </cell>
          <cell r="W19">
            <v>4570200000</v>
          </cell>
          <cell r="X19">
            <v>3146200000</v>
          </cell>
          <cell r="Y19">
            <v>75000000</v>
          </cell>
          <cell r="Z19">
            <v>292500000</v>
          </cell>
          <cell r="AA19">
            <v>156000000</v>
          </cell>
          <cell r="AB19">
            <v>108000000</v>
          </cell>
          <cell r="AC19">
            <v>108000000</v>
          </cell>
          <cell r="AD19">
            <v>108000000</v>
          </cell>
          <cell r="AE19">
            <v>8563900000</v>
          </cell>
          <cell r="AF19">
            <v>9420000</v>
          </cell>
          <cell r="AG19">
            <v>2488500000</v>
          </cell>
          <cell r="AH19">
            <v>7200000</v>
          </cell>
          <cell r="AI19">
            <v>11073549915</v>
          </cell>
        </row>
        <row r="20">
          <cell r="A20">
            <v>2026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450000</v>
          </cell>
          <cell r="R20">
            <v>450000</v>
          </cell>
          <cell r="S20">
            <v>4072950</v>
          </cell>
          <cell r="T20">
            <v>402225</v>
          </cell>
          <cell r="U20">
            <v>54740</v>
          </cell>
          <cell r="V20">
            <v>4529915</v>
          </cell>
          <cell r="W20">
            <v>4570200000</v>
          </cell>
          <cell r="X20">
            <v>3146200000</v>
          </cell>
          <cell r="Y20">
            <v>75000000</v>
          </cell>
          <cell r="Z20">
            <v>292500000</v>
          </cell>
          <cell r="AA20">
            <v>156000000</v>
          </cell>
          <cell r="AB20">
            <v>108000000</v>
          </cell>
          <cell r="AC20">
            <v>108000000</v>
          </cell>
          <cell r="AD20">
            <v>108000000</v>
          </cell>
          <cell r="AE20">
            <v>8563900000</v>
          </cell>
          <cell r="AF20">
            <v>9420000</v>
          </cell>
          <cell r="AG20">
            <v>2488500000</v>
          </cell>
          <cell r="AH20">
            <v>7650000</v>
          </cell>
          <cell r="AI20">
            <v>11073999915</v>
          </cell>
        </row>
        <row r="21">
          <cell r="A21">
            <v>2027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450000</v>
          </cell>
          <cell r="R21">
            <v>450000</v>
          </cell>
          <cell r="S21">
            <v>4072950</v>
          </cell>
          <cell r="T21">
            <v>402225</v>
          </cell>
          <cell r="U21">
            <v>54740</v>
          </cell>
          <cell r="V21">
            <v>4529915</v>
          </cell>
          <cell r="W21">
            <v>4570200000</v>
          </cell>
          <cell r="X21">
            <v>3146200000</v>
          </cell>
          <cell r="Y21">
            <v>75000000</v>
          </cell>
          <cell r="Z21">
            <v>292500000</v>
          </cell>
          <cell r="AA21">
            <v>156000000</v>
          </cell>
          <cell r="AB21">
            <v>108000000</v>
          </cell>
          <cell r="AC21">
            <v>108000000</v>
          </cell>
          <cell r="AD21">
            <v>108000000</v>
          </cell>
          <cell r="AE21">
            <v>8563900000</v>
          </cell>
          <cell r="AF21">
            <v>9420000</v>
          </cell>
          <cell r="AG21">
            <v>2488500000</v>
          </cell>
          <cell r="AH21">
            <v>8100000</v>
          </cell>
          <cell r="AI21">
            <v>11074449915</v>
          </cell>
        </row>
        <row r="22">
          <cell r="A22">
            <v>2028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39200000</v>
          </cell>
          <cell r="G22">
            <v>29600000</v>
          </cell>
          <cell r="H22">
            <v>1000000</v>
          </cell>
          <cell r="I22">
            <v>0</v>
          </cell>
          <cell r="J22">
            <v>0</v>
          </cell>
          <cell r="K22">
            <v>1000000</v>
          </cell>
          <cell r="L22">
            <v>1000000</v>
          </cell>
          <cell r="M22">
            <v>1000000</v>
          </cell>
          <cell r="N22">
            <v>72800000</v>
          </cell>
          <cell r="O22">
            <v>0</v>
          </cell>
          <cell r="P22">
            <v>0</v>
          </cell>
          <cell r="Q22">
            <v>450000</v>
          </cell>
          <cell r="R22">
            <v>73250000</v>
          </cell>
          <cell r="S22">
            <v>4072950</v>
          </cell>
          <cell r="T22">
            <v>402225</v>
          </cell>
          <cell r="U22">
            <v>54740</v>
          </cell>
          <cell r="V22">
            <v>4529915</v>
          </cell>
          <cell r="W22">
            <v>4609400000</v>
          </cell>
          <cell r="X22">
            <v>3175800000</v>
          </cell>
          <cell r="Y22">
            <v>76000000</v>
          </cell>
          <cell r="Z22">
            <v>292500000</v>
          </cell>
          <cell r="AA22">
            <v>156000000</v>
          </cell>
          <cell r="AB22">
            <v>109000000</v>
          </cell>
          <cell r="AC22">
            <v>109000000</v>
          </cell>
          <cell r="AD22">
            <v>109000000</v>
          </cell>
          <cell r="AE22">
            <v>8636700000</v>
          </cell>
          <cell r="AF22">
            <v>9420000</v>
          </cell>
          <cell r="AG22">
            <v>2488500000</v>
          </cell>
          <cell r="AH22">
            <v>8550000</v>
          </cell>
          <cell r="AI22">
            <v>11147699915</v>
          </cell>
        </row>
        <row r="23">
          <cell r="A23">
            <v>2029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450000</v>
          </cell>
          <cell r="R23">
            <v>450000</v>
          </cell>
          <cell r="S23">
            <v>4072950</v>
          </cell>
          <cell r="T23">
            <v>402225</v>
          </cell>
          <cell r="U23">
            <v>54740</v>
          </cell>
          <cell r="V23">
            <v>4529915</v>
          </cell>
          <cell r="W23">
            <v>4609400000</v>
          </cell>
          <cell r="X23">
            <v>3175800000</v>
          </cell>
          <cell r="Y23">
            <v>76000000</v>
          </cell>
          <cell r="Z23">
            <v>292500000</v>
          </cell>
          <cell r="AA23">
            <v>156000000</v>
          </cell>
          <cell r="AB23">
            <v>109000000</v>
          </cell>
          <cell r="AC23">
            <v>109000000</v>
          </cell>
          <cell r="AD23">
            <v>109000000</v>
          </cell>
          <cell r="AE23">
            <v>8636700000</v>
          </cell>
          <cell r="AF23">
            <v>9420000</v>
          </cell>
          <cell r="AG23">
            <v>2488500000</v>
          </cell>
          <cell r="AH23">
            <v>9000000</v>
          </cell>
          <cell r="AI23">
            <v>11148149915</v>
          </cell>
        </row>
        <row r="24">
          <cell r="A24">
            <v>2030</v>
          </cell>
          <cell r="B24">
            <v>0</v>
          </cell>
          <cell r="C24">
            <v>0</v>
          </cell>
          <cell r="D24">
            <v>51060</v>
          </cell>
          <cell r="E24">
            <v>51060</v>
          </cell>
          <cell r="F24">
            <v>2346700000</v>
          </cell>
          <cell r="G24">
            <v>1637000000</v>
          </cell>
          <cell r="H24">
            <v>42000000</v>
          </cell>
          <cell r="I24">
            <v>172500000</v>
          </cell>
          <cell r="J24">
            <v>39000000</v>
          </cell>
          <cell r="K24">
            <v>56000000</v>
          </cell>
          <cell r="L24">
            <v>56000000</v>
          </cell>
          <cell r="M24">
            <v>56000000</v>
          </cell>
          <cell r="N24">
            <v>4405200000</v>
          </cell>
          <cell r="O24">
            <v>0</v>
          </cell>
          <cell r="P24">
            <v>0</v>
          </cell>
          <cell r="Q24">
            <v>450000</v>
          </cell>
          <cell r="R24">
            <v>4405701060</v>
          </cell>
          <cell r="S24">
            <v>4072950</v>
          </cell>
          <cell r="T24">
            <v>402225</v>
          </cell>
          <cell r="U24">
            <v>105800</v>
          </cell>
          <cell r="V24">
            <v>4580975</v>
          </cell>
          <cell r="W24">
            <v>6956100000</v>
          </cell>
          <cell r="X24">
            <v>4812800000</v>
          </cell>
          <cell r="Y24">
            <v>118000000</v>
          </cell>
          <cell r="Z24">
            <v>465000000</v>
          </cell>
          <cell r="AA24">
            <v>195000000</v>
          </cell>
          <cell r="AB24">
            <v>165000000</v>
          </cell>
          <cell r="AC24">
            <v>165000000</v>
          </cell>
          <cell r="AD24">
            <v>165000000</v>
          </cell>
          <cell r="AE24">
            <v>13041900000</v>
          </cell>
          <cell r="AF24">
            <v>9420000</v>
          </cell>
          <cell r="AG24">
            <v>2488500000</v>
          </cell>
          <cell r="AH24">
            <v>9450000</v>
          </cell>
          <cell r="AI24">
            <v>15553850975</v>
          </cell>
        </row>
        <row r="25">
          <cell r="A25">
            <v>2031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236700000</v>
          </cell>
          <cell r="G25">
            <v>175200000</v>
          </cell>
          <cell r="H25">
            <v>5000000</v>
          </cell>
          <cell r="I25">
            <v>0</v>
          </cell>
          <cell r="J25">
            <v>0</v>
          </cell>
          <cell r="K25">
            <v>6000000</v>
          </cell>
          <cell r="L25">
            <v>6000000</v>
          </cell>
          <cell r="M25">
            <v>6000000</v>
          </cell>
          <cell r="N25">
            <v>434900000</v>
          </cell>
          <cell r="O25">
            <v>0</v>
          </cell>
          <cell r="P25">
            <v>0</v>
          </cell>
          <cell r="Q25">
            <v>450000</v>
          </cell>
          <cell r="R25">
            <v>435350000</v>
          </cell>
          <cell r="S25">
            <v>4072950</v>
          </cell>
          <cell r="T25">
            <v>402225</v>
          </cell>
          <cell r="U25">
            <v>105800</v>
          </cell>
          <cell r="V25">
            <v>4580975</v>
          </cell>
          <cell r="W25">
            <v>7192800000</v>
          </cell>
          <cell r="X25">
            <v>4988000000</v>
          </cell>
          <cell r="Y25">
            <v>123000000</v>
          </cell>
          <cell r="Z25">
            <v>465000000</v>
          </cell>
          <cell r="AA25">
            <v>195000000</v>
          </cell>
          <cell r="AB25">
            <v>171000000</v>
          </cell>
          <cell r="AC25">
            <v>171000000</v>
          </cell>
          <cell r="AD25">
            <v>171000000</v>
          </cell>
          <cell r="AE25">
            <v>13476800000</v>
          </cell>
          <cell r="AF25">
            <v>9420000</v>
          </cell>
          <cell r="AG25">
            <v>2488500000</v>
          </cell>
          <cell r="AH25">
            <v>9900000</v>
          </cell>
          <cell r="AI25">
            <v>15989200975</v>
          </cell>
        </row>
        <row r="26">
          <cell r="A26">
            <v>2032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158300000</v>
          </cell>
          <cell r="G26">
            <v>116000000</v>
          </cell>
          <cell r="H26">
            <v>3000000</v>
          </cell>
          <cell r="I26">
            <v>0</v>
          </cell>
          <cell r="J26">
            <v>0</v>
          </cell>
          <cell r="K26">
            <v>4000000</v>
          </cell>
          <cell r="L26">
            <v>4000000</v>
          </cell>
          <cell r="M26">
            <v>4000000</v>
          </cell>
          <cell r="N26">
            <v>289300000</v>
          </cell>
          <cell r="O26">
            <v>0</v>
          </cell>
          <cell r="P26">
            <v>0</v>
          </cell>
          <cell r="Q26">
            <v>450000</v>
          </cell>
          <cell r="R26">
            <v>289750000</v>
          </cell>
          <cell r="S26">
            <v>4072950</v>
          </cell>
          <cell r="T26">
            <v>402225</v>
          </cell>
          <cell r="U26">
            <v>105800</v>
          </cell>
          <cell r="V26">
            <v>4580975</v>
          </cell>
          <cell r="W26">
            <v>7351100000</v>
          </cell>
          <cell r="X26">
            <v>5104000000</v>
          </cell>
          <cell r="Y26">
            <v>126000000</v>
          </cell>
          <cell r="Z26">
            <v>465000000</v>
          </cell>
          <cell r="AA26">
            <v>195000000</v>
          </cell>
          <cell r="AB26">
            <v>175000000</v>
          </cell>
          <cell r="AC26">
            <v>175000000</v>
          </cell>
          <cell r="AD26">
            <v>175000000</v>
          </cell>
          <cell r="AE26">
            <v>13766100000</v>
          </cell>
          <cell r="AF26">
            <v>9420000</v>
          </cell>
          <cell r="AG26">
            <v>2488500000</v>
          </cell>
          <cell r="AH26">
            <v>10350000</v>
          </cell>
          <cell r="AI26">
            <v>16278950975</v>
          </cell>
        </row>
        <row r="27">
          <cell r="A27">
            <v>2033</v>
          </cell>
          <cell r="B27">
            <v>0</v>
          </cell>
          <cell r="C27">
            <v>0</v>
          </cell>
          <cell r="D27">
            <v>1380</v>
          </cell>
          <cell r="E27">
            <v>1380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450000</v>
          </cell>
          <cell r="R27">
            <v>451380</v>
          </cell>
          <cell r="S27">
            <v>4072950</v>
          </cell>
          <cell r="T27">
            <v>402225</v>
          </cell>
          <cell r="U27">
            <v>107180</v>
          </cell>
          <cell r="V27">
            <v>4582355</v>
          </cell>
          <cell r="W27">
            <v>7351100000</v>
          </cell>
          <cell r="X27">
            <v>5104000000</v>
          </cell>
          <cell r="Y27">
            <v>126000000</v>
          </cell>
          <cell r="Z27">
            <v>465000000</v>
          </cell>
          <cell r="AA27">
            <v>195000000</v>
          </cell>
          <cell r="AB27">
            <v>175000000</v>
          </cell>
          <cell r="AC27">
            <v>175000000</v>
          </cell>
          <cell r="AD27">
            <v>175000000</v>
          </cell>
          <cell r="AE27">
            <v>13766100000</v>
          </cell>
          <cell r="AF27">
            <v>9420000</v>
          </cell>
          <cell r="AG27">
            <v>2488500000</v>
          </cell>
          <cell r="AH27">
            <v>10800000</v>
          </cell>
          <cell r="AI27">
            <v>16279402355</v>
          </cell>
        </row>
        <row r="28">
          <cell r="A28">
            <v>2034</v>
          </cell>
          <cell r="B28">
            <v>9535050</v>
          </cell>
          <cell r="C28">
            <v>3600</v>
          </cell>
          <cell r="D28">
            <v>12420</v>
          </cell>
          <cell r="E28">
            <v>9551070</v>
          </cell>
          <cell r="F28">
            <v>79900000</v>
          </cell>
          <cell r="G28">
            <v>56800000</v>
          </cell>
          <cell r="H28">
            <v>1000000</v>
          </cell>
          <cell r="I28">
            <v>0</v>
          </cell>
          <cell r="J28">
            <v>0</v>
          </cell>
          <cell r="K28">
            <v>2000000</v>
          </cell>
          <cell r="L28">
            <v>2000000</v>
          </cell>
          <cell r="M28">
            <v>2000000</v>
          </cell>
          <cell r="N28">
            <v>143700000</v>
          </cell>
          <cell r="O28">
            <v>0</v>
          </cell>
          <cell r="P28">
            <v>0</v>
          </cell>
          <cell r="Q28">
            <v>450000</v>
          </cell>
          <cell r="R28">
            <v>153701070</v>
          </cell>
          <cell r="S28">
            <v>13608000</v>
          </cell>
          <cell r="T28">
            <v>405825</v>
          </cell>
          <cell r="U28">
            <v>119600</v>
          </cell>
          <cell r="V28">
            <v>14133425</v>
          </cell>
          <cell r="W28">
            <v>7431000000</v>
          </cell>
          <cell r="X28">
            <v>5160800000</v>
          </cell>
          <cell r="Y28">
            <v>127000000</v>
          </cell>
          <cell r="Z28">
            <v>465000000</v>
          </cell>
          <cell r="AA28">
            <v>195000000</v>
          </cell>
          <cell r="AB28">
            <v>177000000</v>
          </cell>
          <cell r="AC28">
            <v>177000000</v>
          </cell>
          <cell r="AD28">
            <v>177000000</v>
          </cell>
          <cell r="AE28">
            <v>13909800000</v>
          </cell>
          <cell r="AF28">
            <v>9420000</v>
          </cell>
          <cell r="AG28">
            <v>2488500000</v>
          </cell>
          <cell r="AH28">
            <v>11250000</v>
          </cell>
          <cell r="AI28">
            <v>16433103425</v>
          </cell>
        </row>
        <row r="29">
          <cell r="A29">
            <v>2035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265800000</v>
          </cell>
          <cell r="G29">
            <v>173000000</v>
          </cell>
          <cell r="H29">
            <v>3000000</v>
          </cell>
          <cell r="I29">
            <v>0</v>
          </cell>
          <cell r="J29">
            <v>39000000</v>
          </cell>
          <cell r="K29">
            <v>6000000</v>
          </cell>
          <cell r="L29">
            <v>6000000</v>
          </cell>
          <cell r="M29">
            <v>6000000</v>
          </cell>
          <cell r="N29">
            <v>498800000</v>
          </cell>
          <cell r="O29">
            <v>0</v>
          </cell>
          <cell r="P29">
            <v>0</v>
          </cell>
          <cell r="Q29">
            <v>450000</v>
          </cell>
          <cell r="R29">
            <v>499250000</v>
          </cell>
          <cell r="S29">
            <v>13608000</v>
          </cell>
          <cell r="T29">
            <v>405825</v>
          </cell>
          <cell r="U29">
            <v>119600</v>
          </cell>
          <cell r="V29">
            <v>14133425</v>
          </cell>
          <cell r="W29">
            <v>7696800000</v>
          </cell>
          <cell r="X29">
            <v>5333800000</v>
          </cell>
          <cell r="Y29">
            <v>130000000</v>
          </cell>
          <cell r="Z29">
            <v>465000000</v>
          </cell>
          <cell r="AA29">
            <v>234000000</v>
          </cell>
          <cell r="AB29">
            <v>183000000</v>
          </cell>
          <cell r="AC29">
            <v>183000000</v>
          </cell>
          <cell r="AD29">
            <v>183000000</v>
          </cell>
          <cell r="AE29">
            <v>14408600000</v>
          </cell>
          <cell r="AF29">
            <v>9420000</v>
          </cell>
          <cell r="AG29">
            <v>2488500000</v>
          </cell>
          <cell r="AH29">
            <v>11700000</v>
          </cell>
          <cell r="AI29">
            <v>16932353425</v>
          </cell>
        </row>
        <row r="30">
          <cell r="A30">
            <v>2036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78400000</v>
          </cell>
          <cell r="G30">
            <v>59200000</v>
          </cell>
          <cell r="H30">
            <v>2000000</v>
          </cell>
          <cell r="I30">
            <v>0</v>
          </cell>
          <cell r="J30">
            <v>0</v>
          </cell>
          <cell r="K30">
            <v>2000000</v>
          </cell>
          <cell r="L30">
            <v>2000000</v>
          </cell>
          <cell r="M30">
            <v>2000000</v>
          </cell>
          <cell r="N30">
            <v>145600000</v>
          </cell>
          <cell r="O30">
            <v>0</v>
          </cell>
          <cell r="P30">
            <v>0</v>
          </cell>
          <cell r="Q30">
            <v>450000</v>
          </cell>
          <cell r="R30">
            <v>146050000</v>
          </cell>
          <cell r="S30">
            <v>13608000</v>
          </cell>
          <cell r="T30">
            <v>405825</v>
          </cell>
          <cell r="U30">
            <v>119600</v>
          </cell>
          <cell r="V30">
            <v>14133425</v>
          </cell>
          <cell r="W30">
            <v>7775200000</v>
          </cell>
          <cell r="X30">
            <v>5393000000</v>
          </cell>
          <cell r="Y30">
            <v>132000000</v>
          </cell>
          <cell r="Z30">
            <v>465000000</v>
          </cell>
          <cell r="AA30">
            <v>234000000</v>
          </cell>
          <cell r="AB30">
            <v>185000000</v>
          </cell>
          <cell r="AC30">
            <v>185000000</v>
          </cell>
          <cell r="AD30">
            <v>185000000</v>
          </cell>
          <cell r="AE30">
            <v>14554200000</v>
          </cell>
          <cell r="AF30">
            <v>9420000</v>
          </cell>
          <cell r="AG30">
            <v>2488500000</v>
          </cell>
          <cell r="AH30">
            <v>12150000</v>
          </cell>
          <cell r="AI30">
            <v>17078403425</v>
          </cell>
        </row>
        <row r="31">
          <cell r="A31">
            <v>2037</v>
          </cell>
          <cell r="B31">
            <v>0</v>
          </cell>
          <cell r="C31">
            <v>700</v>
          </cell>
          <cell r="D31">
            <v>0</v>
          </cell>
          <cell r="E31">
            <v>700</v>
          </cell>
          <cell r="F31">
            <v>226600000</v>
          </cell>
          <cell r="G31">
            <v>143400000</v>
          </cell>
          <cell r="H31">
            <v>2000000</v>
          </cell>
          <cell r="I31">
            <v>67500000</v>
          </cell>
          <cell r="J31">
            <v>0</v>
          </cell>
          <cell r="K31">
            <v>5000000</v>
          </cell>
          <cell r="L31">
            <v>5000000</v>
          </cell>
          <cell r="M31">
            <v>5000000</v>
          </cell>
          <cell r="N31">
            <v>454500000</v>
          </cell>
          <cell r="O31">
            <v>0</v>
          </cell>
          <cell r="P31">
            <v>0</v>
          </cell>
          <cell r="Q31">
            <v>450000</v>
          </cell>
          <cell r="R31">
            <v>454950700</v>
          </cell>
          <cell r="S31">
            <v>13608000</v>
          </cell>
          <cell r="T31">
            <v>406525</v>
          </cell>
          <cell r="U31">
            <v>119600</v>
          </cell>
          <cell r="V31">
            <v>14134125</v>
          </cell>
          <cell r="W31">
            <v>8001800000</v>
          </cell>
          <cell r="X31">
            <v>5536400000</v>
          </cell>
          <cell r="Y31">
            <v>134000000</v>
          </cell>
          <cell r="Z31">
            <v>532500000</v>
          </cell>
          <cell r="AA31">
            <v>234000000</v>
          </cell>
          <cell r="AB31">
            <v>190000000</v>
          </cell>
          <cell r="AC31">
            <v>190000000</v>
          </cell>
          <cell r="AD31">
            <v>190000000</v>
          </cell>
          <cell r="AE31">
            <v>15008700000</v>
          </cell>
          <cell r="AF31">
            <v>9420000</v>
          </cell>
          <cell r="AG31">
            <v>2488500000</v>
          </cell>
          <cell r="AH31">
            <v>12600000</v>
          </cell>
          <cell r="AI31">
            <v>17533354125</v>
          </cell>
        </row>
        <row r="32">
          <cell r="A32">
            <v>2038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342700000</v>
          </cell>
          <cell r="G32">
            <v>234600000</v>
          </cell>
          <cell r="H32">
            <v>6000000</v>
          </cell>
          <cell r="I32">
            <v>30000000</v>
          </cell>
          <cell r="J32">
            <v>0</v>
          </cell>
          <cell r="K32">
            <v>8000000</v>
          </cell>
          <cell r="L32">
            <v>8000000</v>
          </cell>
          <cell r="M32">
            <v>8000000</v>
          </cell>
          <cell r="N32">
            <v>637300000</v>
          </cell>
          <cell r="O32">
            <v>0</v>
          </cell>
          <cell r="P32">
            <v>0</v>
          </cell>
          <cell r="Q32">
            <v>450000</v>
          </cell>
          <cell r="R32">
            <v>637750000</v>
          </cell>
          <cell r="S32">
            <v>13608000</v>
          </cell>
          <cell r="T32">
            <v>406525</v>
          </cell>
          <cell r="U32">
            <v>119600</v>
          </cell>
          <cell r="V32">
            <v>14134125</v>
          </cell>
          <cell r="W32">
            <v>8344500000</v>
          </cell>
          <cell r="X32">
            <v>5771000000</v>
          </cell>
          <cell r="Y32">
            <v>140000000</v>
          </cell>
          <cell r="Z32">
            <v>562500000</v>
          </cell>
          <cell r="AA32">
            <v>234000000</v>
          </cell>
          <cell r="AB32">
            <v>198000000</v>
          </cell>
          <cell r="AC32">
            <v>198000000</v>
          </cell>
          <cell r="AD32">
            <v>198000000</v>
          </cell>
          <cell r="AE32">
            <v>15646000000</v>
          </cell>
          <cell r="AF32">
            <v>9420000</v>
          </cell>
          <cell r="AG32">
            <v>2488500000</v>
          </cell>
          <cell r="AH32">
            <v>13050000</v>
          </cell>
          <cell r="AI32">
            <v>18171104125</v>
          </cell>
        </row>
        <row r="33">
          <cell r="A33">
            <v>2039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450000</v>
          </cell>
          <cell r="R33">
            <v>450000</v>
          </cell>
          <cell r="S33">
            <v>13608000</v>
          </cell>
          <cell r="T33">
            <v>406525</v>
          </cell>
          <cell r="U33">
            <v>119600</v>
          </cell>
          <cell r="V33">
            <v>14134125</v>
          </cell>
          <cell r="W33">
            <v>8344500000</v>
          </cell>
          <cell r="X33">
            <v>5771000000</v>
          </cell>
          <cell r="Y33">
            <v>140000000</v>
          </cell>
          <cell r="Z33">
            <v>562500000</v>
          </cell>
          <cell r="AA33">
            <v>234000000</v>
          </cell>
          <cell r="AB33">
            <v>198000000</v>
          </cell>
          <cell r="AC33">
            <v>198000000</v>
          </cell>
          <cell r="AD33">
            <v>198000000</v>
          </cell>
          <cell r="AE33">
            <v>15646000000</v>
          </cell>
          <cell r="AF33">
            <v>9420000</v>
          </cell>
          <cell r="AG33">
            <v>2488500000</v>
          </cell>
          <cell r="AH33">
            <v>13500000</v>
          </cell>
          <cell r="AI33">
            <v>18171554125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データ(仮)"/>
      <sheetName val="グラフデータ"/>
      <sheetName val="グラフデータまとめ"/>
      <sheetName val="ライフサイクルコストグラフ"/>
      <sheetName val="ライフサイクルコストグラフまとめ"/>
      <sheetName val="ライフサイクルコストグラフ（個別）"/>
      <sheetName val="ライフサイクルコストグラフまとめ（個別）"/>
      <sheetName val="計算条件"/>
      <sheetName val="最新の点検情報一覧"/>
      <sheetName val="トンネル別コスト"/>
      <sheetName val="本体工健全度集計（年次）"/>
      <sheetName val="本体工健全度集計（トンネル別）"/>
    </sheetNames>
    <sheetDataSet>
      <sheetData sheetId="0" refreshError="1"/>
      <sheetData sheetId="1">
        <row r="1">
          <cell r="B1" t="str">
            <v>単年度</v>
          </cell>
        </row>
        <row r="4">
          <cell r="AT4">
            <v>0</v>
          </cell>
          <cell r="AU4">
            <v>0</v>
          </cell>
          <cell r="AV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O4">
            <v>0</v>
          </cell>
          <cell r="BP4">
            <v>0</v>
          </cell>
        </row>
      </sheetData>
      <sheetData sheetId="2">
        <row r="2">
          <cell r="A2" t="str">
            <v>※委託費0％増</v>
          </cell>
        </row>
        <row r="3">
          <cell r="A3" t="str">
            <v>対策年</v>
          </cell>
        </row>
        <row r="4">
          <cell r="A4">
            <v>2019</v>
          </cell>
        </row>
        <row r="5">
          <cell r="A5">
            <v>2020</v>
          </cell>
        </row>
        <row r="6">
          <cell r="A6">
            <v>2021</v>
          </cell>
        </row>
        <row r="7">
          <cell r="A7">
            <v>2022</v>
          </cell>
        </row>
        <row r="8">
          <cell r="A8">
            <v>2023</v>
          </cell>
        </row>
        <row r="9">
          <cell r="A9">
            <v>2024</v>
          </cell>
        </row>
        <row r="10">
          <cell r="A10">
            <v>2025</v>
          </cell>
        </row>
        <row r="11">
          <cell r="A11">
            <v>2026</v>
          </cell>
        </row>
        <row r="12">
          <cell r="A12">
            <v>2027</v>
          </cell>
        </row>
        <row r="13">
          <cell r="A13">
            <v>2028</v>
          </cell>
        </row>
        <row r="14">
          <cell r="A14">
            <v>2029</v>
          </cell>
        </row>
        <row r="15">
          <cell r="A15">
            <v>2030</v>
          </cell>
        </row>
        <row r="16">
          <cell r="A16">
            <v>2031</v>
          </cell>
        </row>
        <row r="17">
          <cell r="A17">
            <v>2032</v>
          </cell>
        </row>
        <row r="18">
          <cell r="A18">
            <v>2033</v>
          </cell>
        </row>
        <row r="19">
          <cell r="A19">
            <v>2034</v>
          </cell>
        </row>
        <row r="20">
          <cell r="A20">
            <v>2035</v>
          </cell>
        </row>
        <row r="21">
          <cell r="A21">
            <v>2036</v>
          </cell>
        </row>
        <row r="22">
          <cell r="A22">
            <v>2037</v>
          </cell>
        </row>
        <row r="23">
          <cell r="A23">
            <v>2038</v>
          </cell>
        </row>
        <row r="24">
          <cell r="A24">
            <v>2039</v>
          </cell>
        </row>
        <row r="25">
          <cell r="A25">
            <v>2040</v>
          </cell>
        </row>
        <row r="26">
          <cell r="A26">
            <v>2041</v>
          </cell>
        </row>
        <row r="27">
          <cell r="A27">
            <v>2042</v>
          </cell>
        </row>
        <row r="28">
          <cell r="A28">
            <v>2043</v>
          </cell>
        </row>
        <row r="29">
          <cell r="A29">
            <v>2044</v>
          </cell>
        </row>
        <row r="30">
          <cell r="A30">
            <v>2045</v>
          </cell>
        </row>
        <row r="31">
          <cell r="A31">
            <v>2046</v>
          </cell>
        </row>
        <row r="32">
          <cell r="A32">
            <v>2047</v>
          </cell>
        </row>
        <row r="33">
          <cell r="A33">
            <v>2048</v>
          </cell>
        </row>
        <row r="34">
          <cell r="A34">
            <v>2049</v>
          </cell>
        </row>
        <row r="35">
          <cell r="A35">
            <v>2050</v>
          </cell>
        </row>
        <row r="36">
          <cell r="A36">
            <v>2051</v>
          </cell>
        </row>
        <row r="37">
          <cell r="A37">
            <v>2052</v>
          </cell>
        </row>
        <row r="38">
          <cell r="A38">
            <v>2053</v>
          </cell>
        </row>
        <row r="39">
          <cell r="A39">
            <v>2054</v>
          </cell>
        </row>
        <row r="40">
          <cell r="A40">
            <v>2055</v>
          </cell>
        </row>
        <row r="41">
          <cell r="A41">
            <v>2056</v>
          </cell>
        </row>
        <row r="42">
          <cell r="A42">
            <v>2057</v>
          </cell>
        </row>
        <row r="43">
          <cell r="A43">
            <v>2058</v>
          </cell>
        </row>
        <row r="44">
          <cell r="A44">
            <v>2059</v>
          </cell>
        </row>
        <row r="45">
          <cell r="A45">
            <v>2060</v>
          </cell>
        </row>
        <row r="46">
          <cell r="A46">
            <v>2061</v>
          </cell>
        </row>
        <row r="47">
          <cell r="A47">
            <v>2062</v>
          </cell>
        </row>
        <row r="48">
          <cell r="A48">
            <v>2063</v>
          </cell>
        </row>
        <row r="49">
          <cell r="A49">
            <v>2064</v>
          </cell>
        </row>
        <row r="50">
          <cell r="A50">
            <v>2065</v>
          </cell>
        </row>
        <row r="51">
          <cell r="A51">
            <v>2066</v>
          </cell>
        </row>
        <row r="52">
          <cell r="A52">
            <v>2067</v>
          </cell>
        </row>
        <row r="53">
          <cell r="A53">
            <v>2068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データ(仮)"/>
      <sheetName val="グラフデータ"/>
      <sheetName val="ライフサイクルコストグラフ"/>
      <sheetName val="ライフサイクルコストグラフ（個別）"/>
      <sheetName val="計算条件"/>
      <sheetName val="トンネル別コスト"/>
    </sheetNames>
    <sheetDataSet>
      <sheetData sheetId="0"/>
      <sheetData sheetId="1">
        <row r="3">
          <cell r="H3" t="str">
            <v>ジェットファン更新費</v>
          </cell>
          <cell r="I3" t="str">
            <v>ジェットファンオーバーホール</v>
          </cell>
          <cell r="J3" t="str">
            <v>換気設備その他付随設備</v>
          </cell>
          <cell r="K3" t="str">
            <v>電源設備</v>
          </cell>
          <cell r="L3" t="str">
            <v>ラジオ再放送設備</v>
          </cell>
          <cell r="M3" t="str">
            <v>道路規制費</v>
          </cell>
          <cell r="N3" t="str">
            <v>その他設備1</v>
          </cell>
          <cell r="O3" t="str">
            <v>その他設備2</v>
          </cell>
          <cell r="P3" t="str">
            <v>その他設備3</v>
          </cell>
          <cell r="Q3" t="str">
            <v>その他設備4</v>
          </cell>
          <cell r="R3" t="str">
            <v>その他設備5</v>
          </cell>
          <cell r="S3" t="str">
            <v>その他設備6</v>
          </cell>
          <cell r="T3" t="str">
            <v>その他設備7</v>
          </cell>
          <cell r="U3" t="str">
            <v>その他設備8</v>
          </cell>
          <cell r="V3" t="str">
            <v>その他設備9</v>
          </cell>
          <cell r="W3" t="str">
            <v>その他設備計</v>
          </cell>
          <cell r="X3" t="str">
            <v>設備費計</v>
          </cell>
          <cell r="Y3" t="str">
            <v>初回点検費用</v>
          </cell>
          <cell r="Z3" t="str">
            <v>設備詳細点検費用</v>
          </cell>
          <cell r="AA3" t="str">
            <v>定期点検時の通行規制費用</v>
          </cell>
          <cell r="AI3" t="str">
            <v>ジェットファン更新費</v>
          </cell>
          <cell r="AJ3" t="str">
            <v>ジェットファンオーバーホール</v>
          </cell>
          <cell r="AK3" t="str">
            <v>換気設備その他付随設備</v>
          </cell>
          <cell r="AL3" t="str">
            <v>電源設備</v>
          </cell>
          <cell r="AM3" t="str">
            <v>ラジオ再放送設備</v>
          </cell>
          <cell r="AN3" t="str">
            <v>道路規制費</v>
          </cell>
          <cell r="AO3" t="str">
            <v>その他設備1</v>
          </cell>
          <cell r="AP3" t="str">
            <v>その他設備2</v>
          </cell>
          <cell r="AQ3" t="str">
            <v>その他設備3</v>
          </cell>
          <cell r="AR3" t="str">
            <v>その他設備4</v>
          </cell>
          <cell r="AS3" t="str">
            <v>その他設備5</v>
          </cell>
          <cell r="AT3" t="str">
            <v>その他設備6</v>
          </cell>
          <cell r="AU3" t="str">
            <v>その他設備7</v>
          </cell>
          <cell r="AV3" t="str">
            <v>その他設備8</v>
          </cell>
          <cell r="AW3" t="str">
            <v>その他設備9</v>
          </cell>
          <cell r="AX3" t="str">
            <v>その他設備計</v>
          </cell>
          <cell r="AY3" t="str">
            <v>設備費計</v>
          </cell>
          <cell r="AZ3" t="str">
            <v>初回点検費用</v>
          </cell>
          <cell r="BA3" t="str">
            <v>設備詳細点検費用</v>
          </cell>
          <cell r="BB3" t="str">
            <v>定期点検時の通行規制費用</v>
          </cell>
        </row>
        <row r="4">
          <cell r="H4">
            <v>100000000</v>
          </cell>
          <cell r="I4">
            <v>0</v>
          </cell>
          <cell r="J4">
            <v>3707200000</v>
          </cell>
          <cell r="K4">
            <v>504000000</v>
          </cell>
          <cell r="L4">
            <v>31399824780</v>
          </cell>
          <cell r="M4">
            <v>72408329</v>
          </cell>
          <cell r="W4">
            <v>0</v>
          </cell>
          <cell r="X4">
            <v>38183373095</v>
          </cell>
          <cell r="AI4">
            <v>100000000</v>
          </cell>
          <cell r="AJ4">
            <v>0</v>
          </cell>
          <cell r="AK4">
            <v>3707200000</v>
          </cell>
          <cell r="AL4">
            <v>504000000</v>
          </cell>
          <cell r="AM4">
            <v>31399824780</v>
          </cell>
          <cell r="AN4">
            <v>72408329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38183373095</v>
          </cell>
          <cell r="AZ4">
            <v>0</v>
          </cell>
          <cell r="BA4">
            <v>0</v>
          </cell>
          <cell r="BB4">
            <v>0</v>
          </cell>
        </row>
        <row r="5"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W5">
            <v>0</v>
          </cell>
          <cell r="X5">
            <v>0</v>
          </cell>
          <cell r="AI5">
            <v>100000000</v>
          </cell>
          <cell r="AJ5">
            <v>0</v>
          </cell>
          <cell r="AK5">
            <v>3707200000</v>
          </cell>
          <cell r="AL5">
            <v>504000000</v>
          </cell>
          <cell r="AM5">
            <v>31399824780</v>
          </cell>
          <cell r="AN5">
            <v>72408329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38183373095</v>
          </cell>
          <cell r="AZ5">
            <v>0</v>
          </cell>
          <cell r="BA5">
            <v>0</v>
          </cell>
          <cell r="BB5">
            <v>0</v>
          </cell>
        </row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W6">
            <v>0</v>
          </cell>
          <cell r="X6">
            <v>0</v>
          </cell>
          <cell r="AI6">
            <v>100000000</v>
          </cell>
          <cell r="AJ6">
            <v>0</v>
          </cell>
          <cell r="AK6">
            <v>3707200000</v>
          </cell>
          <cell r="AL6">
            <v>504000000</v>
          </cell>
          <cell r="AM6">
            <v>31399824780</v>
          </cell>
          <cell r="AN6">
            <v>72408329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38183373095</v>
          </cell>
          <cell r="AZ6">
            <v>0</v>
          </cell>
          <cell r="BA6">
            <v>0</v>
          </cell>
          <cell r="BB6">
            <v>0</v>
          </cell>
        </row>
        <row r="7"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W7">
            <v>0</v>
          </cell>
          <cell r="X7">
            <v>0</v>
          </cell>
          <cell r="AI7">
            <v>100000000</v>
          </cell>
          <cell r="AJ7">
            <v>0</v>
          </cell>
          <cell r="AK7">
            <v>3707200000</v>
          </cell>
          <cell r="AL7">
            <v>504000000</v>
          </cell>
          <cell r="AM7">
            <v>31399824780</v>
          </cell>
          <cell r="AN7">
            <v>72408329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38183373095</v>
          </cell>
          <cell r="AZ7">
            <v>0</v>
          </cell>
          <cell r="BA7">
            <v>0</v>
          </cell>
          <cell r="BB7">
            <v>0</v>
          </cell>
        </row>
        <row r="8"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W8">
            <v>0</v>
          </cell>
          <cell r="X8">
            <v>0</v>
          </cell>
          <cell r="AI8">
            <v>100000000</v>
          </cell>
          <cell r="AJ8">
            <v>0</v>
          </cell>
          <cell r="AK8">
            <v>3707200000</v>
          </cell>
          <cell r="AL8">
            <v>504000000</v>
          </cell>
          <cell r="AM8">
            <v>31399824780</v>
          </cell>
          <cell r="AN8">
            <v>72408329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38183373095</v>
          </cell>
          <cell r="AZ8">
            <v>0</v>
          </cell>
          <cell r="BA8">
            <v>0</v>
          </cell>
          <cell r="BB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W9">
            <v>0</v>
          </cell>
          <cell r="X9">
            <v>0</v>
          </cell>
          <cell r="AI9">
            <v>100000000</v>
          </cell>
          <cell r="AJ9">
            <v>0</v>
          </cell>
          <cell r="AK9">
            <v>3707200000</v>
          </cell>
          <cell r="AL9">
            <v>504000000</v>
          </cell>
          <cell r="AM9">
            <v>31399824780</v>
          </cell>
          <cell r="AN9">
            <v>72408329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38183373095</v>
          </cell>
          <cell r="AZ9">
            <v>0</v>
          </cell>
          <cell r="BA9">
            <v>0</v>
          </cell>
          <cell r="BB9">
            <v>0</v>
          </cell>
        </row>
        <row r="10">
          <cell r="H10">
            <v>0</v>
          </cell>
          <cell r="I10">
            <v>65000000</v>
          </cell>
          <cell r="J10">
            <v>0</v>
          </cell>
          <cell r="K10">
            <v>0</v>
          </cell>
          <cell r="L10">
            <v>0</v>
          </cell>
          <cell r="M10">
            <v>72408329</v>
          </cell>
          <cell r="W10">
            <v>0</v>
          </cell>
          <cell r="X10">
            <v>137408329</v>
          </cell>
          <cell r="AI10">
            <v>100000000</v>
          </cell>
          <cell r="AJ10">
            <v>65000000</v>
          </cell>
          <cell r="AK10">
            <v>3707200000</v>
          </cell>
          <cell r="AL10">
            <v>504000000</v>
          </cell>
          <cell r="AM10">
            <v>31399824780</v>
          </cell>
          <cell r="AN10">
            <v>144816658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38320781424</v>
          </cell>
          <cell r="AZ10">
            <v>0</v>
          </cell>
          <cell r="BA10">
            <v>0</v>
          </cell>
          <cell r="BB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W11">
            <v>0</v>
          </cell>
          <cell r="X11">
            <v>0</v>
          </cell>
          <cell r="AI11">
            <v>100000000</v>
          </cell>
          <cell r="AJ11">
            <v>65000000</v>
          </cell>
          <cell r="AK11">
            <v>3707200000</v>
          </cell>
          <cell r="AL11">
            <v>504000000</v>
          </cell>
          <cell r="AM11">
            <v>31399824780</v>
          </cell>
          <cell r="AN11">
            <v>144816658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38320781424</v>
          </cell>
          <cell r="AZ11">
            <v>0</v>
          </cell>
          <cell r="BA11">
            <v>0</v>
          </cell>
          <cell r="BB11">
            <v>0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W12">
            <v>0</v>
          </cell>
          <cell r="X12">
            <v>0</v>
          </cell>
          <cell r="AI12">
            <v>100000000</v>
          </cell>
          <cell r="AJ12">
            <v>65000000</v>
          </cell>
          <cell r="AK12">
            <v>3707200000</v>
          </cell>
          <cell r="AL12">
            <v>504000000</v>
          </cell>
          <cell r="AM12">
            <v>31399824780</v>
          </cell>
          <cell r="AN12">
            <v>144816658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38320781424</v>
          </cell>
          <cell r="AZ12">
            <v>0</v>
          </cell>
          <cell r="BA12">
            <v>0</v>
          </cell>
          <cell r="BB12">
            <v>0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W13">
            <v>0</v>
          </cell>
          <cell r="X13">
            <v>0</v>
          </cell>
          <cell r="AI13">
            <v>100000000</v>
          </cell>
          <cell r="AJ13">
            <v>65000000</v>
          </cell>
          <cell r="AK13">
            <v>3707200000</v>
          </cell>
          <cell r="AL13">
            <v>504000000</v>
          </cell>
          <cell r="AM13">
            <v>31399824780</v>
          </cell>
          <cell r="AN13">
            <v>144816658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38320781424</v>
          </cell>
          <cell r="AZ13">
            <v>0</v>
          </cell>
          <cell r="BA13">
            <v>0</v>
          </cell>
          <cell r="BB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W14">
            <v>0</v>
          </cell>
          <cell r="X14">
            <v>0</v>
          </cell>
          <cell r="AI14">
            <v>100000000</v>
          </cell>
          <cell r="AJ14">
            <v>65000000</v>
          </cell>
          <cell r="AK14">
            <v>3707200000</v>
          </cell>
          <cell r="AL14">
            <v>504000000</v>
          </cell>
          <cell r="AM14">
            <v>31399824780</v>
          </cell>
          <cell r="AN14">
            <v>144816658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38320781424</v>
          </cell>
          <cell r="AZ14">
            <v>0</v>
          </cell>
          <cell r="BA14">
            <v>0</v>
          </cell>
          <cell r="BB14">
            <v>0</v>
          </cell>
        </row>
        <row r="15"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W15">
            <v>0</v>
          </cell>
          <cell r="X15">
            <v>0</v>
          </cell>
          <cell r="AI15">
            <v>100000000</v>
          </cell>
          <cell r="AJ15">
            <v>65000000</v>
          </cell>
          <cell r="AK15">
            <v>3707200000</v>
          </cell>
          <cell r="AL15">
            <v>504000000</v>
          </cell>
          <cell r="AM15">
            <v>31399824780</v>
          </cell>
          <cell r="AN15">
            <v>144816658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38320781424</v>
          </cell>
          <cell r="AZ15">
            <v>0</v>
          </cell>
          <cell r="BA15">
            <v>0</v>
          </cell>
          <cell r="BB15">
            <v>0</v>
          </cell>
        </row>
        <row r="16">
          <cell r="H16">
            <v>0</v>
          </cell>
          <cell r="I16">
            <v>65000000</v>
          </cell>
          <cell r="J16">
            <v>0</v>
          </cell>
          <cell r="K16">
            <v>0</v>
          </cell>
          <cell r="L16">
            <v>0</v>
          </cell>
          <cell r="M16">
            <v>72408329</v>
          </cell>
          <cell r="W16">
            <v>0</v>
          </cell>
          <cell r="X16">
            <v>137408329</v>
          </cell>
          <cell r="AI16">
            <v>100000000</v>
          </cell>
          <cell r="AJ16">
            <v>130000000</v>
          </cell>
          <cell r="AK16">
            <v>3707200000</v>
          </cell>
          <cell r="AL16">
            <v>504000000</v>
          </cell>
          <cell r="AM16">
            <v>31399824780</v>
          </cell>
          <cell r="AN16">
            <v>217224987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38458189753</v>
          </cell>
          <cell r="AZ16">
            <v>0</v>
          </cell>
          <cell r="BA16">
            <v>0</v>
          </cell>
          <cell r="BB16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W17">
            <v>0</v>
          </cell>
          <cell r="X17">
            <v>0</v>
          </cell>
          <cell r="AI17">
            <v>100000000</v>
          </cell>
          <cell r="AJ17">
            <v>130000000</v>
          </cell>
          <cell r="AK17">
            <v>3707200000</v>
          </cell>
          <cell r="AL17">
            <v>504000000</v>
          </cell>
          <cell r="AM17">
            <v>31399824780</v>
          </cell>
          <cell r="AN17">
            <v>217224987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38458189753</v>
          </cell>
          <cell r="AZ17">
            <v>0</v>
          </cell>
          <cell r="BA17">
            <v>0</v>
          </cell>
          <cell r="BB17">
            <v>0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W18">
            <v>0</v>
          </cell>
          <cell r="X18">
            <v>0</v>
          </cell>
          <cell r="AI18">
            <v>100000000</v>
          </cell>
          <cell r="AJ18">
            <v>130000000</v>
          </cell>
          <cell r="AK18">
            <v>3707200000</v>
          </cell>
          <cell r="AL18">
            <v>504000000</v>
          </cell>
          <cell r="AM18">
            <v>31399824780</v>
          </cell>
          <cell r="AN18">
            <v>217224987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38458189753</v>
          </cell>
          <cell r="AZ18">
            <v>0</v>
          </cell>
          <cell r="BA18">
            <v>0</v>
          </cell>
          <cell r="BB18">
            <v>0</v>
          </cell>
        </row>
        <row r="19"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W19">
            <v>0</v>
          </cell>
          <cell r="X19">
            <v>0</v>
          </cell>
          <cell r="AI19">
            <v>100000000</v>
          </cell>
          <cell r="AJ19">
            <v>130000000</v>
          </cell>
          <cell r="AK19">
            <v>3707200000</v>
          </cell>
          <cell r="AL19">
            <v>504000000</v>
          </cell>
          <cell r="AM19">
            <v>31399824780</v>
          </cell>
          <cell r="AN19">
            <v>217224987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38458189753</v>
          </cell>
          <cell r="AZ19">
            <v>0</v>
          </cell>
          <cell r="BA19">
            <v>0</v>
          </cell>
          <cell r="BB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W20">
            <v>0</v>
          </cell>
          <cell r="X20">
            <v>0</v>
          </cell>
          <cell r="AI20">
            <v>100000000</v>
          </cell>
          <cell r="AJ20">
            <v>130000000</v>
          </cell>
          <cell r="AK20">
            <v>3707200000</v>
          </cell>
          <cell r="AL20">
            <v>504000000</v>
          </cell>
          <cell r="AM20">
            <v>31399824780</v>
          </cell>
          <cell r="AN20">
            <v>217224987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38458189753</v>
          </cell>
          <cell r="AZ20">
            <v>0</v>
          </cell>
          <cell r="BA20">
            <v>0</v>
          </cell>
          <cell r="BB20">
            <v>0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W21">
            <v>0</v>
          </cell>
          <cell r="X21">
            <v>0</v>
          </cell>
          <cell r="AI21">
            <v>100000000</v>
          </cell>
          <cell r="AJ21">
            <v>130000000</v>
          </cell>
          <cell r="AK21">
            <v>3707200000</v>
          </cell>
          <cell r="AL21">
            <v>504000000</v>
          </cell>
          <cell r="AM21">
            <v>31399824780</v>
          </cell>
          <cell r="AN21">
            <v>217224987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38458189753</v>
          </cell>
          <cell r="AZ21">
            <v>0</v>
          </cell>
          <cell r="BA21">
            <v>0</v>
          </cell>
          <cell r="BB21">
            <v>0</v>
          </cell>
        </row>
        <row r="22">
          <cell r="H22">
            <v>0</v>
          </cell>
          <cell r="I22">
            <v>65000000</v>
          </cell>
          <cell r="J22">
            <v>0</v>
          </cell>
          <cell r="K22">
            <v>0</v>
          </cell>
          <cell r="L22">
            <v>0</v>
          </cell>
          <cell r="M22">
            <v>72408329</v>
          </cell>
          <cell r="W22">
            <v>0</v>
          </cell>
          <cell r="X22">
            <v>137408329</v>
          </cell>
          <cell r="AI22">
            <v>100000000</v>
          </cell>
          <cell r="AJ22">
            <v>195000000</v>
          </cell>
          <cell r="AK22">
            <v>3707200000</v>
          </cell>
          <cell r="AL22">
            <v>504000000</v>
          </cell>
          <cell r="AM22">
            <v>31399824780</v>
          </cell>
          <cell r="AN22">
            <v>289633316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38595598082</v>
          </cell>
          <cell r="AZ22">
            <v>0</v>
          </cell>
          <cell r="BA22">
            <v>0</v>
          </cell>
          <cell r="BB22">
            <v>0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W23">
            <v>0</v>
          </cell>
          <cell r="X23">
            <v>0</v>
          </cell>
          <cell r="AI23">
            <v>100000000</v>
          </cell>
          <cell r="AJ23">
            <v>195000000</v>
          </cell>
          <cell r="AK23">
            <v>3707200000</v>
          </cell>
          <cell r="AL23">
            <v>504000000</v>
          </cell>
          <cell r="AM23">
            <v>31399824780</v>
          </cell>
          <cell r="AN23">
            <v>289633316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38595598082</v>
          </cell>
          <cell r="AZ23">
            <v>0</v>
          </cell>
          <cell r="BA23">
            <v>0</v>
          </cell>
          <cell r="BB23">
            <v>0</v>
          </cell>
        </row>
        <row r="24">
          <cell r="H24">
            <v>100000000</v>
          </cell>
          <cell r="I24">
            <v>0</v>
          </cell>
          <cell r="J24">
            <v>3707200000</v>
          </cell>
          <cell r="K24">
            <v>504000000</v>
          </cell>
          <cell r="L24">
            <v>31399824780</v>
          </cell>
          <cell r="M24">
            <v>72408329</v>
          </cell>
          <cell r="W24">
            <v>0</v>
          </cell>
          <cell r="X24">
            <v>38183373095</v>
          </cell>
          <cell r="AI24">
            <v>200000000</v>
          </cell>
          <cell r="AJ24">
            <v>195000000</v>
          </cell>
          <cell r="AK24">
            <v>7414400000</v>
          </cell>
          <cell r="AL24">
            <v>1008000000</v>
          </cell>
          <cell r="AM24">
            <v>62799649560</v>
          </cell>
          <cell r="AN24">
            <v>362041645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76778971177</v>
          </cell>
          <cell r="AZ24">
            <v>0</v>
          </cell>
          <cell r="BA24">
            <v>0</v>
          </cell>
          <cell r="BB24">
            <v>0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W25">
            <v>0</v>
          </cell>
          <cell r="X25">
            <v>0</v>
          </cell>
          <cell r="AI25">
            <v>200000000</v>
          </cell>
          <cell r="AJ25">
            <v>195000000</v>
          </cell>
          <cell r="AK25">
            <v>7414400000</v>
          </cell>
          <cell r="AL25">
            <v>1008000000</v>
          </cell>
          <cell r="AM25">
            <v>62799649560</v>
          </cell>
          <cell r="AN25">
            <v>362041645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76778971177</v>
          </cell>
          <cell r="AZ25">
            <v>0</v>
          </cell>
          <cell r="BA25">
            <v>0</v>
          </cell>
          <cell r="BB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W26">
            <v>0</v>
          </cell>
          <cell r="X26">
            <v>0</v>
          </cell>
          <cell r="AI26">
            <v>200000000</v>
          </cell>
          <cell r="AJ26">
            <v>195000000</v>
          </cell>
          <cell r="AK26">
            <v>7414400000</v>
          </cell>
          <cell r="AL26">
            <v>1008000000</v>
          </cell>
          <cell r="AM26">
            <v>62799649560</v>
          </cell>
          <cell r="AN26">
            <v>362041645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76778971177</v>
          </cell>
          <cell r="AZ26">
            <v>0</v>
          </cell>
          <cell r="BA26">
            <v>0</v>
          </cell>
          <cell r="BB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W27">
            <v>0</v>
          </cell>
          <cell r="X27">
            <v>0</v>
          </cell>
          <cell r="AI27">
            <v>200000000</v>
          </cell>
          <cell r="AJ27">
            <v>195000000</v>
          </cell>
          <cell r="AK27">
            <v>7414400000</v>
          </cell>
          <cell r="AL27">
            <v>1008000000</v>
          </cell>
          <cell r="AM27">
            <v>62799649560</v>
          </cell>
          <cell r="AN27">
            <v>362041645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76778971177</v>
          </cell>
          <cell r="AZ27">
            <v>0</v>
          </cell>
          <cell r="BA27">
            <v>0</v>
          </cell>
          <cell r="BB27">
            <v>0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72408329</v>
          </cell>
          <cell r="W28">
            <v>0</v>
          </cell>
          <cell r="X28">
            <v>72408329</v>
          </cell>
          <cell r="AI28">
            <v>200000000</v>
          </cell>
          <cell r="AJ28">
            <v>195000000</v>
          </cell>
          <cell r="AK28">
            <v>7414400000</v>
          </cell>
          <cell r="AL28">
            <v>1008000000</v>
          </cell>
          <cell r="AM28">
            <v>62799649560</v>
          </cell>
          <cell r="AN28">
            <v>434449974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76851379506</v>
          </cell>
          <cell r="AZ28">
            <v>0</v>
          </cell>
          <cell r="BA28">
            <v>0</v>
          </cell>
          <cell r="BB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W29">
            <v>0</v>
          </cell>
          <cell r="X29">
            <v>0</v>
          </cell>
          <cell r="AI29">
            <v>200000000</v>
          </cell>
          <cell r="AJ29">
            <v>195000000</v>
          </cell>
          <cell r="AK29">
            <v>7414400000</v>
          </cell>
          <cell r="AL29">
            <v>1008000000</v>
          </cell>
          <cell r="AM29">
            <v>62799649560</v>
          </cell>
          <cell r="AN29">
            <v>434449974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76851379506</v>
          </cell>
          <cell r="AZ29">
            <v>0</v>
          </cell>
          <cell r="BA29">
            <v>0</v>
          </cell>
          <cell r="BB29">
            <v>0</v>
          </cell>
        </row>
        <row r="30">
          <cell r="H30">
            <v>0</v>
          </cell>
          <cell r="I30">
            <v>65000000</v>
          </cell>
          <cell r="J30">
            <v>0</v>
          </cell>
          <cell r="K30">
            <v>0</v>
          </cell>
          <cell r="L30">
            <v>0</v>
          </cell>
          <cell r="M30">
            <v>72408329</v>
          </cell>
          <cell r="W30">
            <v>0</v>
          </cell>
          <cell r="X30">
            <v>137408329</v>
          </cell>
          <cell r="AI30">
            <v>200000000</v>
          </cell>
          <cell r="AJ30">
            <v>260000000</v>
          </cell>
          <cell r="AK30">
            <v>7414400000</v>
          </cell>
          <cell r="AL30">
            <v>1008000000</v>
          </cell>
          <cell r="AM30">
            <v>62799649560</v>
          </cell>
          <cell r="AN30">
            <v>506858303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76988787835</v>
          </cell>
          <cell r="AZ30">
            <v>0</v>
          </cell>
          <cell r="BA30">
            <v>0</v>
          </cell>
          <cell r="BB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W31">
            <v>0</v>
          </cell>
          <cell r="X31">
            <v>0</v>
          </cell>
          <cell r="AI31">
            <v>200000000</v>
          </cell>
          <cell r="AJ31">
            <v>260000000</v>
          </cell>
          <cell r="AK31">
            <v>7414400000</v>
          </cell>
          <cell r="AL31">
            <v>1008000000</v>
          </cell>
          <cell r="AM31">
            <v>62799649560</v>
          </cell>
          <cell r="AN31">
            <v>506858303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76988787835</v>
          </cell>
          <cell r="AZ31">
            <v>0</v>
          </cell>
          <cell r="BA31">
            <v>0</v>
          </cell>
          <cell r="BB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W32">
            <v>0</v>
          </cell>
          <cell r="X32">
            <v>0</v>
          </cell>
          <cell r="AI32">
            <v>200000000</v>
          </cell>
          <cell r="AJ32">
            <v>260000000</v>
          </cell>
          <cell r="AK32">
            <v>7414400000</v>
          </cell>
          <cell r="AL32">
            <v>1008000000</v>
          </cell>
          <cell r="AM32">
            <v>62799649560</v>
          </cell>
          <cell r="AN32">
            <v>506858303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76988787835</v>
          </cell>
          <cell r="AZ32">
            <v>0</v>
          </cell>
          <cell r="BA32">
            <v>0</v>
          </cell>
          <cell r="BB32">
            <v>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W33">
            <v>0</v>
          </cell>
          <cell r="X33">
            <v>0</v>
          </cell>
          <cell r="AI33">
            <v>200000000</v>
          </cell>
          <cell r="AJ33">
            <v>260000000</v>
          </cell>
          <cell r="AK33">
            <v>7414400000</v>
          </cell>
          <cell r="AL33">
            <v>1008000000</v>
          </cell>
          <cell r="AM33">
            <v>62799649560</v>
          </cell>
          <cell r="AN33">
            <v>506858303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76988787835</v>
          </cell>
          <cell r="AZ33">
            <v>0</v>
          </cell>
          <cell r="BA33">
            <v>0</v>
          </cell>
          <cell r="BB33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データ(仮)"/>
      <sheetName val="グラフデータ"/>
      <sheetName val="グラフデータまとめ"/>
      <sheetName val="ライフサイクルコストグラフ"/>
      <sheetName val="ライフサイクルコストグラフまとめ"/>
      <sheetName val="ライフサイクルコストグラフ（個別）"/>
      <sheetName val="ライフサイクルコストグラフまとめ（個別）"/>
      <sheetName val="計算条件"/>
      <sheetName val="トンネル別コスト"/>
      <sheetName val="本体工健全度集計（年次）"/>
      <sheetName val="本体工健全度集計（トンネル別）"/>
    </sheetNames>
    <sheetDataSet>
      <sheetData sheetId="0" refreshError="1"/>
      <sheetData sheetId="1">
        <row r="2">
          <cell r="A2" t="str">
            <v>※委託費30％増</v>
          </cell>
        </row>
        <row r="3">
          <cell r="A3" t="str">
            <v>対策年</v>
          </cell>
        </row>
        <row r="4">
          <cell r="A4">
            <v>2015</v>
          </cell>
          <cell r="F4">
            <v>0</v>
          </cell>
          <cell r="G4">
            <v>0</v>
          </cell>
          <cell r="K4">
            <v>214760000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3013311000</v>
          </cell>
          <cell r="AP4">
            <v>611143000</v>
          </cell>
          <cell r="AQ4">
            <v>465067000</v>
          </cell>
          <cell r="AR4">
            <v>214760000</v>
          </cell>
          <cell r="AS4">
            <v>0</v>
          </cell>
          <cell r="AT4">
            <v>0</v>
          </cell>
          <cell r="AU4">
            <v>0</v>
          </cell>
          <cell r="AV4">
            <v>4304281000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O4">
            <v>4573412000</v>
          </cell>
        </row>
        <row r="5">
          <cell r="A5">
            <v>2016</v>
          </cell>
        </row>
        <row r="6">
          <cell r="A6">
            <v>2017</v>
          </cell>
        </row>
        <row r="7">
          <cell r="A7">
            <v>2018</v>
          </cell>
        </row>
        <row r="8">
          <cell r="A8">
            <v>2019</v>
          </cell>
        </row>
        <row r="9">
          <cell r="A9">
            <v>2020</v>
          </cell>
        </row>
        <row r="10">
          <cell r="A10">
            <v>2021</v>
          </cell>
        </row>
        <row r="11">
          <cell r="A11">
            <v>2022</v>
          </cell>
        </row>
        <row r="12">
          <cell r="A12">
            <v>2023</v>
          </cell>
        </row>
        <row r="13">
          <cell r="A13">
            <v>2024</v>
          </cell>
        </row>
        <row r="14">
          <cell r="A14">
            <v>2025</v>
          </cell>
        </row>
        <row r="15">
          <cell r="A15">
            <v>2026</v>
          </cell>
        </row>
        <row r="16">
          <cell r="A16">
            <v>2027</v>
          </cell>
        </row>
        <row r="17">
          <cell r="A17">
            <v>2028</v>
          </cell>
        </row>
        <row r="18">
          <cell r="A18">
            <v>2029</v>
          </cell>
        </row>
        <row r="19">
          <cell r="A19">
            <v>2030</v>
          </cell>
        </row>
        <row r="20">
          <cell r="A20">
            <v>2031</v>
          </cell>
        </row>
        <row r="21">
          <cell r="A21">
            <v>2032</v>
          </cell>
        </row>
        <row r="22">
          <cell r="A22">
            <v>2033</v>
          </cell>
        </row>
        <row r="23">
          <cell r="A23">
            <v>2034</v>
          </cell>
        </row>
        <row r="24">
          <cell r="A24">
            <v>2035</v>
          </cell>
        </row>
        <row r="25">
          <cell r="A25">
            <v>2036</v>
          </cell>
        </row>
        <row r="26">
          <cell r="A26">
            <v>2037</v>
          </cell>
        </row>
        <row r="27">
          <cell r="A27">
            <v>2038</v>
          </cell>
        </row>
        <row r="28">
          <cell r="A28">
            <v>2039</v>
          </cell>
        </row>
        <row r="29">
          <cell r="A29">
            <v>2040</v>
          </cell>
        </row>
        <row r="30">
          <cell r="A30">
            <v>2041</v>
          </cell>
        </row>
        <row r="31">
          <cell r="A31">
            <v>2042</v>
          </cell>
        </row>
        <row r="32">
          <cell r="A32">
            <v>2043</v>
          </cell>
        </row>
        <row r="33">
          <cell r="A33">
            <v>2044</v>
          </cell>
        </row>
        <row r="34">
          <cell r="A34">
            <v>2045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総括表"/>
      <sheetName val="総括表_13"/>
      <sheetName val="総括表_11"/>
      <sheetName val="総括表_20"/>
      <sheetName val="総括表_18"/>
      <sheetName val="総括表_15"/>
      <sheetName val="総括表_12"/>
      <sheetName val="総括表_22"/>
      <sheetName val="総括表_0"/>
      <sheetName val="結果_本体工対策費用"/>
      <sheetName val="結果_突発性崩壊（事後保全）"/>
      <sheetName val="結果_突発性崩壊（予防保全）"/>
      <sheetName val="結果_照明施設更新費用"/>
      <sheetName val="結果_非常用施設（一般）更新費用"/>
      <sheetName val="結果_非常用施設（ラジオ再）更新費用"/>
      <sheetName val="結果_換気施設更新費用"/>
      <sheetName val="結果_その他施設1更新費用"/>
      <sheetName val="結果_その他施設2更新費用"/>
      <sheetName val="結果_維持管理費用1点検費"/>
      <sheetName val="結果_維持管理費用2電気通信費"/>
      <sheetName val="結果_維持管理費用3JFオーバーホール費"/>
      <sheetName val="結果_その他費用"/>
      <sheetName val="評価式の設定"/>
      <sheetName val="トンネル別コスト"/>
      <sheetName val="グラフデータまとめ"/>
      <sheetName val="計算条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">
          <cell r="B4">
            <v>0</v>
          </cell>
          <cell r="C4">
            <v>0</v>
          </cell>
          <cell r="D4">
            <v>0</v>
          </cell>
          <cell r="E4">
            <v>3013311000</v>
          </cell>
          <cell r="F4">
            <v>611143000</v>
          </cell>
          <cell r="G4">
            <v>465067000</v>
          </cell>
          <cell r="H4">
            <v>214760000</v>
          </cell>
          <cell r="K4">
            <v>160000000</v>
          </cell>
          <cell r="L4">
            <v>109131000</v>
          </cell>
          <cell r="O4">
            <v>4573412000</v>
          </cell>
          <cell r="P4">
            <v>0</v>
          </cell>
          <cell r="Q4">
            <v>0</v>
          </cell>
          <cell r="R4">
            <v>0</v>
          </cell>
          <cell r="S4">
            <v>3013311000</v>
          </cell>
          <cell r="T4">
            <v>611143000</v>
          </cell>
          <cell r="U4">
            <v>465067000</v>
          </cell>
          <cell r="V4">
            <v>214760000</v>
          </cell>
          <cell r="W4">
            <v>0</v>
          </cell>
          <cell r="X4">
            <v>0</v>
          </cell>
          <cell r="Y4">
            <v>4304281000</v>
          </cell>
          <cell r="Z4">
            <v>160000000</v>
          </cell>
          <cell r="AA4">
            <v>109131000</v>
          </cell>
          <cell r="AB4">
            <v>0</v>
          </cell>
          <cell r="AC4">
            <v>0</v>
          </cell>
          <cell r="AD4">
            <v>269131000</v>
          </cell>
          <cell r="AE4">
            <v>4573412000</v>
          </cell>
        </row>
      </sheetData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スタミナ表"/>
      <sheetName val="本体工（単位_千円）"/>
      <sheetName val="照明設備（単位_千円）"/>
      <sheetName val="非常用設備（単位_千円）"/>
      <sheetName val="換気設備（単位_千円）"/>
      <sheetName val="その他（単位_千円）"/>
      <sheetName val="その他調査経費1（単位_千円）"/>
      <sheetName val="その他調査経費2（単位_千円）"/>
      <sheetName val="その他調査経費3（単位_千円）"/>
      <sheetName val="その他調査経費4（単位_千円）"/>
      <sheetName val="その他調査経費5（単位_千円）"/>
      <sheetName val="総括表"/>
      <sheetName val="総括表_安芸"/>
      <sheetName val="総括表_越知"/>
      <sheetName val="総括表_高知"/>
      <sheetName val="総括表_四万十町"/>
      <sheetName val="総括表_室戸"/>
      <sheetName val="総括表_宿毛"/>
      <sheetName val="総括表_須崎"/>
      <sheetName val="総括表_中央西"/>
      <sheetName val="総括表_中央東"/>
      <sheetName val="総括表_土佐清水"/>
      <sheetName val="総括表_幡多"/>
      <sheetName val="総括表_本山"/>
      <sheetName val="結果_本体工"/>
      <sheetName val="結果_照明設備"/>
      <sheetName val="結果_非常用設備"/>
      <sheetName val="結果_換気設備"/>
      <sheetName val="結果_その他"/>
      <sheetName val="結果_その他調査経費1"/>
      <sheetName val="結果_その他調査経費2"/>
      <sheetName val="結果_その他調査経費3"/>
      <sheetName val="結果_その他調査経費4"/>
      <sheetName val="結果_その他調査経費5"/>
      <sheetName val="トンネル別一覧"/>
      <sheetName val="評価式の設定"/>
      <sheetName val="トンネル別コスト"/>
      <sheetName val="グラフデータまとめ"/>
      <sheetName val="計算条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</sheetData>
      <sheetData sheetId="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データ(仮)"/>
      <sheetName val="グラフデータ"/>
      <sheetName val="元データ"/>
      <sheetName val="元データ(加工）"/>
      <sheetName val="グラフデータまとめ"/>
      <sheetName val="ライフサイクルコストグラフ"/>
      <sheetName val="ライフサイクルコストグラフまとめ"/>
      <sheetName val="ライフサイクルコストグラフ（個別）"/>
      <sheetName val="ライフサイクルコストグラフまとめ（個別）"/>
      <sheetName val="計算条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opLeftCell="R1" workbookViewId="0">
      <selection activeCell="AJ27" sqref="AJ27"/>
    </sheetView>
  </sheetViews>
  <sheetFormatPr defaultRowHeight="13.5" x14ac:dyDescent="0.15"/>
  <cols>
    <col min="1" max="1" width="5.5" style="49" hidden="1" customWidth="1"/>
    <col min="2" max="2" width="4.375" style="49" bestFit="1" customWidth="1"/>
    <col min="3" max="4" width="9.5" style="49" bestFit="1" customWidth="1"/>
    <col min="5" max="5" width="13.75" style="49" bestFit="1" customWidth="1"/>
    <col min="6" max="6" width="11.5" style="49" bestFit="1" customWidth="1"/>
    <col min="7" max="7" width="9.5" style="49" bestFit="1" customWidth="1"/>
    <col min="8" max="8" width="11.5" style="49" bestFit="1" customWidth="1"/>
    <col min="9" max="9" width="9.5" style="49" bestFit="1" customWidth="1"/>
    <col min="10" max="10" width="17.125" style="49" bestFit="1" customWidth="1"/>
    <col min="11" max="11" width="9.5" style="49" bestFit="1" customWidth="1"/>
    <col min="12" max="12" width="22.5" style="49" bestFit="1" customWidth="1"/>
    <col min="13" max="13" width="15.625" style="49" bestFit="1" customWidth="1"/>
    <col min="14" max="14" width="9.5" style="49" bestFit="1" customWidth="1"/>
    <col min="15" max="15" width="7.5" style="49" bestFit="1" customWidth="1"/>
    <col min="16" max="16" width="22.5" style="49" bestFit="1" customWidth="1"/>
    <col min="17" max="17" width="20.375" style="49" bestFit="1" customWidth="1"/>
    <col min="18" max="18" width="11.5" style="49" bestFit="1" customWidth="1"/>
    <col min="19" max="19" width="8.875" style="49"/>
    <col min="20" max="20" width="18.125" style="49" bestFit="1" customWidth="1"/>
    <col min="21" max="21" width="13.75" style="49" bestFit="1" customWidth="1"/>
    <col min="22" max="29" width="10.625" style="49" bestFit="1" customWidth="1"/>
    <col min="30" max="30" width="10.5" style="49" bestFit="1" customWidth="1"/>
    <col min="31" max="31" width="11.5" style="49" bestFit="1" customWidth="1"/>
    <col min="32" max="32" width="10.5" style="49" bestFit="1" customWidth="1"/>
    <col min="33" max="33" width="11.5" style="49" bestFit="1" customWidth="1"/>
    <col min="34" max="34" width="16" style="49" bestFit="1" customWidth="1"/>
    <col min="35" max="35" width="9.5" style="49" bestFit="1" customWidth="1"/>
    <col min="36" max="36" width="22.5" style="49" bestFit="1" customWidth="1"/>
    <col min="37" max="135" width="8.875" style="49"/>
    <col min="136" max="136" width="0" style="49" hidden="1" customWidth="1"/>
    <col min="137" max="137" width="4.375" style="49" bestFit="1" customWidth="1"/>
    <col min="138" max="139" width="9.5" style="49" bestFit="1" customWidth="1"/>
    <col min="140" max="140" width="13.75" style="49" bestFit="1" customWidth="1"/>
    <col min="141" max="141" width="11.5" style="49" bestFit="1" customWidth="1"/>
    <col min="142" max="142" width="9.5" style="49" bestFit="1" customWidth="1"/>
    <col min="143" max="143" width="11.5" style="49" bestFit="1" customWidth="1"/>
    <col min="144" max="144" width="9.5" style="49" bestFit="1" customWidth="1"/>
    <col min="145" max="145" width="17.125" style="49" bestFit="1" customWidth="1"/>
    <col min="146" max="146" width="9.5" style="49" bestFit="1" customWidth="1"/>
    <col min="147" max="147" width="22.5" style="49" bestFit="1" customWidth="1"/>
    <col min="148" max="148" width="15.625" style="49" bestFit="1" customWidth="1"/>
    <col min="149" max="149" width="9.5" style="49" bestFit="1" customWidth="1"/>
    <col min="150" max="150" width="7.5" style="49" bestFit="1" customWidth="1"/>
    <col min="151" max="151" width="22.5" style="49" bestFit="1" customWidth="1"/>
    <col min="152" max="152" width="20.375" style="49" bestFit="1" customWidth="1"/>
    <col min="153" max="153" width="11.5" style="49" bestFit="1" customWidth="1"/>
    <col min="154" max="154" width="8.875" style="49"/>
    <col min="155" max="155" width="18.125" style="49" bestFit="1" customWidth="1"/>
    <col min="156" max="156" width="13.75" style="49" bestFit="1" customWidth="1"/>
    <col min="157" max="164" width="10.625" style="49" bestFit="1" customWidth="1"/>
    <col min="165" max="165" width="10.5" style="49" bestFit="1" customWidth="1"/>
    <col min="166" max="166" width="11.5" style="49" bestFit="1" customWidth="1"/>
    <col min="167" max="167" width="10.5" style="49" bestFit="1" customWidth="1"/>
    <col min="168" max="168" width="11.5" style="49" bestFit="1" customWidth="1"/>
    <col min="169" max="169" width="16" style="49" bestFit="1" customWidth="1"/>
    <col min="170" max="170" width="9.5" style="49" bestFit="1" customWidth="1"/>
    <col min="171" max="171" width="22.5" style="49" bestFit="1" customWidth="1"/>
    <col min="172" max="172" width="29" style="49" bestFit="1" customWidth="1"/>
    <col min="173" max="173" width="13.75" style="49" bestFit="1" customWidth="1"/>
    <col min="174" max="174" width="20.375" style="49" bestFit="1" customWidth="1"/>
    <col min="175" max="175" width="13.75" style="49" bestFit="1" customWidth="1"/>
    <col min="176" max="176" width="11.5" style="49" bestFit="1" customWidth="1"/>
    <col min="177" max="177" width="13.75" style="49" bestFit="1" customWidth="1"/>
    <col min="178" max="178" width="11.5" style="49" bestFit="1" customWidth="1"/>
    <col min="179" max="179" width="13.75" style="49" bestFit="1" customWidth="1"/>
    <col min="180" max="180" width="9.5" style="49" bestFit="1" customWidth="1"/>
    <col min="181" max="181" width="18.125" style="49" bestFit="1" customWidth="1"/>
    <col min="182" max="182" width="22.5" style="49" bestFit="1" customWidth="1"/>
    <col min="183" max="192" width="23.625" style="49" bestFit="1" customWidth="1"/>
    <col min="193" max="193" width="16" style="49" bestFit="1" customWidth="1"/>
    <col min="194" max="194" width="11.5" style="49" bestFit="1" customWidth="1"/>
    <col min="195" max="195" width="16" style="49" bestFit="1" customWidth="1"/>
    <col min="196" max="196" width="11.5" style="49" bestFit="1" customWidth="1"/>
    <col min="197" max="198" width="13.75" style="49" bestFit="1" customWidth="1"/>
    <col min="199" max="199" width="15" style="49" bestFit="1" customWidth="1"/>
    <col min="200" max="200" width="15.125" style="49" bestFit="1" customWidth="1"/>
    <col min="201" max="202" width="18.125" style="49" bestFit="1" customWidth="1"/>
    <col min="203" max="203" width="19.375" style="49" bestFit="1" customWidth="1"/>
    <col min="204" max="204" width="19.5" style="49" bestFit="1" customWidth="1"/>
    <col min="205" max="206" width="13.75" style="49" bestFit="1" customWidth="1"/>
    <col min="207" max="207" width="15" style="49" bestFit="1" customWidth="1"/>
    <col min="208" max="208" width="15.125" style="49" bestFit="1" customWidth="1"/>
    <col min="209" max="210" width="13.75" style="49" bestFit="1" customWidth="1"/>
    <col min="211" max="211" width="15" style="49" bestFit="1" customWidth="1"/>
    <col min="212" max="212" width="15.125" style="49" bestFit="1" customWidth="1"/>
    <col min="213" max="214" width="18.125" style="49" bestFit="1" customWidth="1"/>
    <col min="215" max="215" width="19.375" style="49" bestFit="1" customWidth="1"/>
    <col min="216" max="216" width="19.5" style="49" bestFit="1" customWidth="1"/>
    <col min="217" max="218" width="13.75" style="49" bestFit="1" customWidth="1"/>
    <col min="219" max="219" width="15" style="49" bestFit="1" customWidth="1"/>
    <col min="220" max="220" width="15.125" style="49" bestFit="1" customWidth="1"/>
    <col min="221" max="221" width="17.75" style="49" bestFit="1" customWidth="1"/>
    <col min="222" max="222" width="24.375" style="49" bestFit="1" customWidth="1"/>
    <col min="223" max="223" width="22.125" style="49" bestFit="1" customWidth="1"/>
    <col min="224" max="224" width="19.875" style="49" bestFit="1" customWidth="1"/>
    <col min="225" max="225" width="17.75" style="49" bestFit="1" customWidth="1"/>
    <col min="226" max="226" width="24.375" style="49" bestFit="1" customWidth="1"/>
    <col min="227" max="227" width="22.125" style="49" bestFit="1" customWidth="1"/>
    <col min="228" max="228" width="19.875" style="49" bestFit="1" customWidth="1"/>
    <col min="229" max="229" width="17.625" style="49" bestFit="1" customWidth="1"/>
    <col min="230" max="230" width="22" style="49" bestFit="1" customWidth="1"/>
    <col min="231" max="231" width="30.625" style="49" bestFit="1" customWidth="1"/>
    <col min="232" max="232" width="26.375" style="49" bestFit="1" customWidth="1"/>
    <col min="233" max="233" width="24.125" style="49" bestFit="1" customWidth="1"/>
    <col min="234" max="235" width="19.75" style="49" bestFit="1" customWidth="1"/>
    <col min="236" max="236" width="24.125" style="49" bestFit="1" customWidth="1"/>
    <col min="237" max="237" width="22" style="49" bestFit="1" customWidth="1"/>
    <col min="238" max="238" width="19.75" style="49" bestFit="1" customWidth="1"/>
    <col min="239" max="240" width="30.625" style="49" bestFit="1" customWidth="1"/>
    <col min="241" max="241" width="22" style="49" bestFit="1" customWidth="1"/>
    <col min="242" max="242" width="24.125" style="49" bestFit="1" customWidth="1"/>
    <col min="243" max="243" width="22" style="49" bestFit="1" customWidth="1"/>
    <col min="244" max="244" width="19.75" style="49" bestFit="1" customWidth="1"/>
    <col min="245" max="248" width="18.125" style="49" bestFit="1" customWidth="1"/>
    <col min="249" max="252" width="24.625" style="49" bestFit="1" customWidth="1"/>
    <col min="253" max="253" width="22.5" style="49" bestFit="1" customWidth="1"/>
    <col min="254" max="254" width="18.125" style="49" bestFit="1" customWidth="1"/>
    <col min="255" max="391" width="8.875" style="49"/>
    <col min="392" max="392" width="0" style="49" hidden="1" customWidth="1"/>
    <col min="393" max="393" width="4.375" style="49" bestFit="1" customWidth="1"/>
    <col min="394" max="395" width="9.5" style="49" bestFit="1" customWidth="1"/>
    <col min="396" max="396" width="13.75" style="49" bestFit="1" customWidth="1"/>
    <col min="397" max="397" width="11.5" style="49" bestFit="1" customWidth="1"/>
    <col min="398" max="398" width="9.5" style="49" bestFit="1" customWidth="1"/>
    <col min="399" max="399" width="11.5" style="49" bestFit="1" customWidth="1"/>
    <col min="400" max="400" width="9.5" style="49" bestFit="1" customWidth="1"/>
    <col min="401" max="401" width="17.125" style="49" bestFit="1" customWidth="1"/>
    <col min="402" max="402" width="9.5" style="49" bestFit="1" customWidth="1"/>
    <col min="403" max="403" width="22.5" style="49" bestFit="1" customWidth="1"/>
    <col min="404" max="404" width="15.625" style="49" bestFit="1" customWidth="1"/>
    <col min="405" max="405" width="9.5" style="49" bestFit="1" customWidth="1"/>
    <col min="406" max="406" width="7.5" style="49" bestFit="1" customWidth="1"/>
    <col min="407" max="407" width="22.5" style="49" bestFit="1" customWidth="1"/>
    <col min="408" max="408" width="20.375" style="49" bestFit="1" customWidth="1"/>
    <col min="409" max="409" width="11.5" style="49" bestFit="1" customWidth="1"/>
    <col min="410" max="410" width="8.875" style="49"/>
    <col min="411" max="411" width="18.125" style="49" bestFit="1" customWidth="1"/>
    <col min="412" max="412" width="13.75" style="49" bestFit="1" customWidth="1"/>
    <col min="413" max="420" width="10.625" style="49" bestFit="1" customWidth="1"/>
    <col min="421" max="421" width="10.5" style="49" bestFit="1" customWidth="1"/>
    <col min="422" max="422" width="11.5" style="49" bestFit="1" customWidth="1"/>
    <col min="423" max="423" width="10.5" style="49" bestFit="1" customWidth="1"/>
    <col min="424" max="424" width="11.5" style="49" bestFit="1" customWidth="1"/>
    <col min="425" max="425" width="16" style="49" bestFit="1" customWidth="1"/>
    <col min="426" max="426" width="9.5" style="49" bestFit="1" customWidth="1"/>
    <col min="427" max="427" width="22.5" style="49" bestFit="1" customWidth="1"/>
    <col min="428" max="428" width="29" style="49" bestFit="1" customWidth="1"/>
    <col min="429" max="429" width="13.75" style="49" bestFit="1" customWidth="1"/>
    <col min="430" max="430" width="20.375" style="49" bestFit="1" customWidth="1"/>
    <col min="431" max="431" width="13.75" style="49" bestFit="1" customWidth="1"/>
    <col min="432" max="432" width="11.5" style="49" bestFit="1" customWidth="1"/>
    <col min="433" max="433" width="13.75" style="49" bestFit="1" customWidth="1"/>
    <col min="434" max="434" width="11.5" style="49" bestFit="1" customWidth="1"/>
    <col min="435" max="435" width="13.75" style="49" bestFit="1" customWidth="1"/>
    <col min="436" max="436" width="9.5" style="49" bestFit="1" customWidth="1"/>
    <col min="437" max="437" width="18.125" style="49" bestFit="1" customWidth="1"/>
    <col min="438" max="438" width="22.5" style="49" bestFit="1" customWidth="1"/>
    <col min="439" max="448" width="23.625" style="49" bestFit="1" customWidth="1"/>
    <col min="449" max="449" width="16" style="49" bestFit="1" customWidth="1"/>
    <col min="450" max="450" width="11.5" style="49" bestFit="1" customWidth="1"/>
    <col min="451" max="451" width="16" style="49" bestFit="1" customWidth="1"/>
    <col min="452" max="452" width="11.5" style="49" bestFit="1" customWidth="1"/>
    <col min="453" max="454" width="13.75" style="49" bestFit="1" customWidth="1"/>
    <col min="455" max="455" width="15" style="49" bestFit="1" customWidth="1"/>
    <col min="456" max="456" width="15.125" style="49" bestFit="1" customWidth="1"/>
    <col min="457" max="458" width="18.125" style="49" bestFit="1" customWidth="1"/>
    <col min="459" max="459" width="19.375" style="49" bestFit="1" customWidth="1"/>
    <col min="460" max="460" width="19.5" style="49" bestFit="1" customWidth="1"/>
    <col min="461" max="462" width="13.75" style="49" bestFit="1" customWidth="1"/>
    <col min="463" max="463" width="15" style="49" bestFit="1" customWidth="1"/>
    <col min="464" max="464" width="15.125" style="49" bestFit="1" customWidth="1"/>
    <col min="465" max="466" width="13.75" style="49" bestFit="1" customWidth="1"/>
    <col min="467" max="467" width="15" style="49" bestFit="1" customWidth="1"/>
    <col min="468" max="468" width="15.125" style="49" bestFit="1" customWidth="1"/>
    <col min="469" max="470" width="18.125" style="49" bestFit="1" customWidth="1"/>
    <col min="471" max="471" width="19.375" style="49" bestFit="1" customWidth="1"/>
    <col min="472" max="472" width="19.5" style="49" bestFit="1" customWidth="1"/>
    <col min="473" max="474" width="13.75" style="49" bestFit="1" customWidth="1"/>
    <col min="475" max="475" width="15" style="49" bestFit="1" customWidth="1"/>
    <col min="476" max="476" width="15.125" style="49" bestFit="1" customWidth="1"/>
    <col min="477" max="477" width="17.75" style="49" bestFit="1" customWidth="1"/>
    <col min="478" max="478" width="24.375" style="49" bestFit="1" customWidth="1"/>
    <col min="479" max="479" width="22.125" style="49" bestFit="1" customWidth="1"/>
    <col min="480" max="480" width="19.875" style="49" bestFit="1" customWidth="1"/>
    <col min="481" max="481" width="17.75" style="49" bestFit="1" customWidth="1"/>
    <col min="482" max="482" width="24.375" style="49" bestFit="1" customWidth="1"/>
    <col min="483" max="483" width="22.125" style="49" bestFit="1" customWidth="1"/>
    <col min="484" max="484" width="19.875" style="49" bestFit="1" customWidth="1"/>
    <col min="485" max="485" width="17.625" style="49" bestFit="1" customWidth="1"/>
    <col min="486" max="486" width="22" style="49" bestFit="1" customWidth="1"/>
    <col min="487" max="487" width="30.625" style="49" bestFit="1" customWidth="1"/>
    <col min="488" max="488" width="26.375" style="49" bestFit="1" customWidth="1"/>
    <col min="489" max="489" width="24.125" style="49" bestFit="1" customWidth="1"/>
    <col min="490" max="491" width="19.75" style="49" bestFit="1" customWidth="1"/>
    <col min="492" max="492" width="24.125" style="49" bestFit="1" customWidth="1"/>
    <col min="493" max="493" width="22" style="49" bestFit="1" customWidth="1"/>
    <col min="494" max="494" width="19.75" style="49" bestFit="1" customWidth="1"/>
    <col min="495" max="496" width="30.625" style="49" bestFit="1" customWidth="1"/>
    <col min="497" max="497" width="22" style="49" bestFit="1" customWidth="1"/>
    <col min="498" max="498" width="24.125" style="49" bestFit="1" customWidth="1"/>
    <col min="499" max="499" width="22" style="49" bestFit="1" customWidth="1"/>
    <col min="500" max="500" width="19.75" style="49" bestFit="1" customWidth="1"/>
    <col min="501" max="504" width="18.125" style="49" bestFit="1" customWidth="1"/>
    <col min="505" max="508" width="24.625" style="49" bestFit="1" customWidth="1"/>
    <col min="509" max="509" width="22.5" style="49" bestFit="1" customWidth="1"/>
    <col min="510" max="510" width="18.125" style="49" bestFit="1" customWidth="1"/>
    <col min="511" max="647" width="8.875" style="49"/>
    <col min="648" max="648" width="0" style="49" hidden="1" customWidth="1"/>
    <col min="649" max="649" width="4.375" style="49" bestFit="1" customWidth="1"/>
    <col min="650" max="651" width="9.5" style="49" bestFit="1" customWidth="1"/>
    <col min="652" max="652" width="13.75" style="49" bestFit="1" customWidth="1"/>
    <col min="653" max="653" width="11.5" style="49" bestFit="1" customWidth="1"/>
    <col min="654" max="654" width="9.5" style="49" bestFit="1" customWidth="1"/>
    <col min="655" max="655" width="11.5" style="49" bestFit="1" customWidth="1"/>
    <col min="656" max="656" width="9.5" style="49" bestFit="1" customWidth="1"/>
    <col min="657" max="657" width="17.125" style="49" bestFit="1" customWidth="1"/>
    <col min="658" max="658" width="9.5" style="49" bestFit="1" customWidth="1"/>
    <col min="659" max="659" width="22.5" style="49" bestFit="1" customWidth="1"/>
    <col min="660" max="660" width="15.625" style="49" bestFit="1" customWidth="1"/>
    <col min="661" max="661" width="9.5" style="49" bestFit="1" customWidth="1"/>
    <col min="662" max="662" width="7.5" style="49" bestFit="1" customWidth="1"/>
    <col min="663" max="663" width="22.5" style="49" bestFit="1" customWidth="1"/>
    <col min="664" max="664" width="20.375" style="49" bestFit="1" customWidth="1"/>
    <col min="665" max="665" width="11.5" style="49" bestFit="1" customWidth="1"/>
    <col min="666" max="666" width="8.875" style="49"/>
    <col min="667" max="667" width="18.125" style="49" bestFit="1" customWidth="1"/>
    <col min="668" max="668" width="13.75" style="49" bestFit="1" customWidth="1"/>
    <col min="669" max="676" width="10.625" style="49" bestFit="1" customWidth="1"/>
    <col min="677" max="677" width="10.5" style="49" bestFit="1" customWidth="1"/>
    <col min="678" max="678" width="11.5" style="49" bestFit="1" customWidth="1"/>
    <col min="679" max="679" width="10.5" style="49" bestFit="1" customWidth="1"/>
    <col min="680" max="680" width="11.5" style="49" bestFit="1" customWidth="1"/>
    <col min="681" max="681" width="16" style="49" bestFit="1" customWidth="1"/>
    <col min="682" max="682" width="9.5" style="49" bestFit="1" customWidth="1"/>
    <col min="683" max="683" width="22.5" style="49" bestFit="1" customWidth="1"/>
    <col min="684" max="684" width="29" style="49" bestFit="1" customWidth="1"/>
    <col min="685" max="685" width="13.75" style="49" bestFit="1" customWidth="1"/>
    <col min="686" max="686" width="20.375" style="49" bestFit="1" customWidth="1"/>
    <col min="687" max="687" width="13.75" style="49" bestFit="1" customWidth="1"/>
    <col min="688" max="688" width="11.5" style="49" bestFit="1" customWidth="1"/>
    <col min="689" max="689" width="13.75" style="49" bestFit="1" customWidth="1"/>
    <col min="690" max="690" width="11.5" style="49" bestFit="1" customWidth="1"/>
    <col min="691" max="691" width="13.75" style="49" bestFit="1" customWidth="1"/>
    <col min="692" max="692" width="9.5" style="49" bestFit="1" customWidth="1"/>
    <col min="693" max="693" width="18.125" style="49" bestFit="1" customWidth="1"/>
    <col min="694" max="694" width="22.5" style="49" bestFit="1" customWidth="1"/>
    <col min="695" max="704" width="23.625" style="49" bestFit="1" customWidth="1"/>
    <col min="705" max="705" width="16" style="49" bestFit="1" customWidth="1"/>
    <col min="706" max="706" width="11.5" style="49" bestFit="1" customWidth="1"/>
    <col min="707" max="707" width="16" style="49" bestFit="1" customWidth="1"/>
    <col min="708" max="708" width="11.5" style="49" bestFit="1" customWidth="1"/>
    <col min="709" max="710" width="13.75" style="49" bestFit="1" customWidth="1"/>
    <col min="711" max="711" width="15" style="49" bestFit="1" customWidth="1"/>
    <col min="712" max="712" width="15.125" style="49" bestFit="1" customWidth="1"/>
    <col min="713" max="714" width="18.125" style="49" bestFit="1" customWidth="1"/>
    <col min="715" max="715" width="19.375" style="49" bestFit="1" customWidth="1"/>
    <col min="716" max="716" width="19.5" style="49" bestFit="1" customWidth="1"/>
    <col min="717" max="718" width="13.75" style="49" bestFit="1" customWidth="1"/>
    <col min="719" max="719" width="15" style="49" bestFit="1" customWidth="1"/>
    <col min="720" max="720" width="15.125" style="49" bestFit="1" customWidth="1"/>
    <col min="721" max="722" width="13.75" style="49" bestFit="1" customWidth="1"/>
    <col min="723" max="723" width="15" style="49" bestFit="1" customWidth="1"/>
    <col min="724" max="724" width="15.125" style="49" bestFit="1" customWidth="1"/>
    <col min="725" max="726" width="18.125" style="49" bestFit="1" customWidth="1"/>
    <col min="727" max="727" width="19.375" style="49" bestFit="1" customWidth="1"/>
    <col min="728" max="728" width="19.5" style="49" bestFit="1" customWidth="1"/>
    <col min="729" max="730" width="13.75" style="49" bestFit="1" customWidth="1"/>
    <col min="731" max="731" width="15" style="49" bestFit="1" customWidth="1"/>
    <col min="732" max="732" width="15.125" style="49" bestFit="1" customWidth="1"/>
    <col min="733" max="733" width="17.75" style="49" bestFit="1" customWidth="1"/>
    <col min="734" max="734" width="24.375" style="49" bestFit="1" customWidth="1"/>
    <col min="735" max="735" width="22.125" style="49" bestFit="1" customWidth="1"/>
    <col min="736" max="736" width="19.875" style="49" bestFit="1" customWidth="1"/>
    <col min="737" max="737" width="17.75" style="49" bestFit="1" customWidth="1"/>
    <col min="738" max="738" width="24.375" style="49" bestFit="1" customWidth="1"/>
    <col min="739" max="739" width="22.125" style="49" bestFit="1" customWidth="1"/>
    <col min="740" max="740" width="19.875" style="49" bestFit="1" customWidth="1"/>
    <col min="741" max="741" width="17.625" style="49" bestFit="1" customWidth="1"/>
    <col min="742" max="742" width="22" style="49" bestFit="1" customWidth="1"/>
    <col min="743" max="743" width="30.625" style="49" bestFit="1" customWidth="1"/>
    <col min="744" max="744" width="26.375" style="49" bestFit="1" customWidth="1"/>
    <col min="745" max="745" width="24.125" style="49" bestFit="1" customWidth="1"/>
    <col min="746" max="747" width="19.75" style="49" bestFit="1" customWidth="1"/>
    <col min="748" max="748" width="24.125" style="49" bestFit="1" customWidth="1"/>
    <col min="749" max="749" width="22" style="49" bestFit="1" customWidth="1"/>
    <col min="750" max="750" width="19.75" style="49" bestFit="1" customWidth="1"/>
    <col min="751" max="752" width="30.625" style="49" bestFit="1" customWidth="1"/>
    <col min="753" max="753" width="22" style="49" bestFit="1" customWidth="1"/>
    <col min="754" max="754" width="24.125" style="49" bestFit="1" customWidth="1"/>
    <col min="755" max="755" width="22" style="49" bestFit="1" customWidth="1"/>
    <col min="756" max="756" width="19.75" style="49" bestFit="1" customWidth="1"/>
    <col min="757" max="760" width="18.125" style="49" bestFit="1" customWidth="1"/>
    <col min="761" max="764" width="24.625" style="49" bestFit="1" customWidth="1"/>
    <col min="765" max="765" width="22.5" style="49" bestFit="1" customWidth="1"/>
    <col min="766" max="766" width="18.125" style="49" bestFit="1" customWidth="1"/>
    <col min="767" max="903" width="8.875" style="49"/>
    <col min="904" max="904" width="0" style="49" hidden="1" customWidth="1"/>
    <col min="905" max="905" width="4.375" style="49" bestFit="1" customWidth="1"/>
    <col min="906" max="907" width="9.5" style="49" bestFit="1" customWidth="1"/>
    <col min="908" max="908" width="13.75" style="49" bestFit="1" customWidth="1"/>
    <col min="909" max="909" width="11.5" style="49" bestFit="1" customWidth="1"/>
    <col min="910" max="910" width="9.5" style="49" bestFit="1" customWidth="1"/>
    <col min="911" max="911" width="11.5" style="49" bestFit="1" customWidth="1"/>
    <col min="912" max="912" width="9.5" style="49" bestFit="1" customWidth="1"/>
    <col min="913" max="913" width="17.125" style="49" bestFit="1" customWidth="1"/>
    <col min="914" max="914" width="9.5" style="49" bestFit="1" customWidth="1"/>
    <col min="915" max="915" width="22.5" style="49" bestFit="1" customWidth="1"/>
    <col min="916" max="916" width="15.625" style="49" bestFit="1" customWidth="1"/>
    <col min="917" max="917" width="9.5" style="49" bestFit="1" customWidth="1"/>
    <col min="918" max="918" width="7.5" style="49" bestFit="1" customWidth="1"/>
    <col min="919" max="919" width="22.5" style="49" bestFit="1" customWidth="1"/>
    <col min="920" max="920" width="20.375" style="49" bestFit="1" customWidth="1"/>
    <col min="921" max="921" width="11.5" style="49" bestFit="1" customWidth="1"/>
    <col min="922" max="922" width="8.875" style="49"/>
    <col min="923" max="923" width="18.125" style="49" bestFit="1" customWidth="1"/>
    <col min="924" max="924" width="13.75" style="49" bestFit="1" customWidth="1"/>
    <col min="925" max="932" width="10.625" style="49" bestFit="1" customWidth="1"/>
    <col min="933" max="933" width="10.5" style="49" bestFit="1" customWidth="1"/>
    <col min="934" max="934" width="11.5" style="49" bestFit="1" customWidth="1"/>
    <col min="935" max="935" width="10.5" style="49" bestFit="1" customWidth="1"/>
    <col min="936" max="936" width="11.5" style="49" bestFit="1" customWidth="1"/>
    <col min="937" max="937" width="16" style="49" bestFit="1" customWidth="1"/>
    <col min="938" max="938" width="9.5" style="49" bestFit="1" customWidth="1"/>
    <col min="939" max="939" width="22.5" style="49" bestFit="1" customWidth="1"/>
    <col min="940" max="940" width="29" style="49" bestFit="1" customWidth="1"/>
    <col min="941" max="941" width="13.75" style="49" bestFit="1" customWidth="1"/>
    <col min="942" max="942" width="20.375" style="49" bestFit="1" customWidth="1"/>
    <col min="943" max="943" width="13.75" style="49" bestFit="1" customWidth="1"/>
    <col min="944" max="944" width="11.5" style="49" bestFit="1" customWidth="1"/>
    <col min="945" max="945" width="13.75" style="49" bestFit="1" customWidth="1"/>
    <col min="946" max="946" width="11.5" style="49" bestFit="1" customWidth="1"/>
    <col min="947" max="947" width="13.75" style="49" bestFit="1" customWidth="1"/>
    <col min="948" max="948" width="9.5" style="49" bestFit="1" customWidth="1"/>
    <col min="949" max="949" width="18.125" style="49" bestFit="1" customWidth="1"/>
    <col min="950" max="950" width="22.5" style="49" bestFit="1" customWidth="1"/>
    <col min="951" max="960" width="23.625" style="49" bestFit="1" customWidth="1"/>
    <col min="961" max="961" width="16" style="49" bestFit="1" customWidth="1"/>
    <col min="962" max="962" width="11.5" style="49" bestFit="1" customWidth="1"/>
    <col min="963" max="963" width="16" style="49" bestFit="1" customWidth="1"/>
    <col min="964" max="964" width="11.5" style="49" bestFit="1" customWidth="1"/>
    <col min="965" max="966" width="13.75" style="49" bestFit="1" customWidth="1"/>
    <col min="967" max="967" width="15" style="49" bestFit="1" customWidth="1"/>
    <col min="968" max="968" width="15.125" style="49" bestFit="1" customWidth="1"/>
    <col min="969" max="970" width="18.125" style="49" bestFit="1" customWidth="1"/>
    <col min="971" max="971" width="19.375" style="49" bestFit="1" customWidth="1"/>
    <col min="972" max="972" width="19.5" style="49" bestFit="1" customWidth="1"/>
    <col min="973" max="974" width="13.75" style="49" bestFit="1" customWidth="1"/>
    <col min="975" max="975" width="15" style="49" bestFit="1" customWidth="1"/>
    <col min="976" max="976" width="15.125" style="49" bestFit="1" customWidth="1"/>
    <col min="977" max="978" width="13.75" style="49" bestFit="1" customWidth="1"/>
    <col min="979" max="979" width="15" style="49" bestFit="1" customWidth="1"/>
    <col min="980" max="980" width="15.125" style="49" bestFit="1" customWidth="1"/>
    <col min="981" max="982" width="18.125" style="49" bestFit="1" customWidth="1"/>
    <col min="983" max="983" width="19.375" style="49" bestFit="1" customWidth="1"/>
    <col min="984" max="984" width="19.5" style="49" bestFit="1" customWidth="1"/>
    <col min="985" max="986" width="13.75" style="49" bestFit="1" customWidth="1"/>
    <col min="987" max="987" width="15" style="49" bestFit="1" customWidth="1"/>
    <col min="988" max="988" width="15.125" style="49" bestFit="1" customWidth="1"/>
    <col min="989" max="989" width="17.75" style="49" bestFit="1" customWidth="1"/>
    <col min="990" max="990" width="24.375" style="49" bestFit="1" customWidth="1"/>
    <col min="991" max="991" width="22.125" style="49" bestFit="1" customWidth="1"/>
    <col min="992" max="992" width="19.875" style="49" bestFit="1" customWidth="1"/>
    <col min="993" max="993" width="17.75" style="49" bestFit="1" customWidth="1"/>
    <col min="994" max="994" width="24.375" style="49" bestFit="1" customWidth="1"/>
    <col min="995" max="995" width="22.125" style="49" bestFit="1" customWidth="1"/>
    <col min="996" max="996" width="19.875" style="49" bestFit="1" customWidth="1"/>
    <col min="997" max="997" width="17.625" style="49" bestFit="1" customWidth="1"/>
    <col min="998" max="998" width="22" style="49" bestFit="1" customWidth="1"/>
    <col min="999" max="999" width="30.625" style="49" bestFit="1" customWidth="1"/>
    <col min="1000" max="1000" width="26.375" style="49" bestFit="1" customWidth="1"/>
    <col min="1001" max="1001" width="24.125" style="49" bestFit="1" customWidth="1"/>
    <col min="1002" max="1003" width="19.75" style="49" bestFit="1" customWidth="1"/>
    <col min="1004" max="1004" width="24.125" style="49" bestFit="1" customWidth="1"/>
    <col min="1005" max="1005" width="22" style="49" bestFit="1" customWidth="1"/>
    <col min="1006" max="1006" width="19.75" style="49" bestFit="1" customWidth="1"/>
    <col min="1007" max="1008" width="30.625" style="49" bestFit="1" customWidth="1"/>
    <col min="1009" max="1009" width="22" style="49" bestFit="1" customWidth="1"/>
    <col min="1010" max="1010" width="24.125" style="49" bestFit="1" customWidth="1"/>
    <col min="1011" max="1011" width="22" style="49" bestFit="1" customWidth="1"/>
    <col min="1012" max="1012" width="19.75" style="49" bestFit="1" customWidth="1"/>
    <col min="1013" max="1016" width="18.125" style="49" bestFit="1" customWidth="1"/>
    <col min="1017" max="1020" width="24.625" style="49" bestFit="1" customWidth="1"/>
    <col min="1021" max="1021" width="22.5" style="49" bestFit="1" customWidth="1"/>
    <col min="1022" max="1022" width="18.125" style="49" bestFit="1" customWidth="1"/>
    <col min="1023" max="1159" width="8.875" style="49"/>
    <col min="1160" max="1160" width="0" style="49" hidden="1" customWidth="1"/>
    <col min="1161" max="1161" width="4.375" style="49" bestFit="1" customWidth="1"/>
    <col min="1162" max="1163" width="9.5" style="49" bestFit="1" customWidth="1"/>
    <col min="1164" max="1164" width="13.75" style="49" bestFit="1" customWidth="1"/>
    <col min="1165" max="1165" width="11.5" style="49" bestFit="1" customWidth="1"/>
    <col min="1166" max="1166" width="9.5" style="49" bestFit="1" customWidth="1"/>
    <col min="1167" max="1167" width="11.5" style="49" bestFit="1" customWidth="1"/>
    <col min="1168" max="1168" width="9.5" style="49" bestFit="1" customWidth="1"/>
    <col min="1169" max="1169" width="17.125" style="49" bestFit="1" customWidth="1"/>
    <col min="1170" max="1170" width="9.5" style="49" bestFit="1" customWidth="1"/>
    <col min="1171" max="1171" width="22.5" style="49" bestFit="1" customWidth="1"/>
    <col min="1172" max="1172" width="15.625" style="49" bestFit="1" customWidth="1"/>
    <col min="1173" max="1173" width="9.5" style="49" bestFit="1" customWidth="1"/>
    <col min="1174" max="1174" width="7.5" style="49" bestFit="1" customWidth="1"/>
    <col min="1175" max="1175" width="22.5" style="49" bestFit="1" customWidth="1"/>
    <col min="1176" max="1176" width="20.375" style="49" bestFit="1" customWidth="1"/>
    <col min="1177" max="1177" width="11.5" style="49" bestFit="1" customWidth="1"/>
    <col min="1178" max="1178" width="8.875" style="49"/>
    <col min="1179" max="1179" width="18.125" style="49" bestFit="1" customWidth="1"/>
    <col min="1180" max="1180" width="13.75" style="49" bestFit="1" customWidth="1"/>
    <col min="1181" max="1188" width="10.625" style="49" bestFit="1" customWidth="1"/>
    <col min="1189" max="1189" width="10.5" style="49" bestFit="1" customWidth="1"/>
    <col min="1190" max="1190" width="11.5" style="49" bestFit="1" customWidth="1"/>
    <col min="1191" max="1191" width="10.5" style="49" bestFit="1" customWidth="1"/>
    <col min="1192" max="1192" width="11.5" style="49" bestFit="1" customWidth="1"/>
    <col min="1193" max="1193" width="16" style="49" bestFit="1" customWidth="1"/>
    <col min="1194" max="1194" width="9.5" style="49" bestFit="1" customWidth="1"/>
    <col min="1195" max="1195" width="22.5" style="49" bestFit="1" customWidth="1"/>
    <col min="1196" max="1196" width="29" style="49" bestFit="1" customWidth="1"/>
    <col min="1197" max="1197" width="13.75" style="49" bestFit="1" customWidth="1"/>
    <col min="1198" max="1198" width="20.375" style="49" bestFit="1" customWidth="1"/>
    <col min="1199" max="1199" width="13.75" style="49" bestFit="1" customWidth="1"/>
    <col min="1200" max="1200" width="11.5" style="49" bestFit="1" customWidth="1"/>
    <col min="1201" max="1201" width="13.75" style="49" bestFit="1" customWidth="1"/>
    <col min="1202" max="1202" width="11.5" style="49" bestFit="1" customWidth="1"/>
    <col min="1203" max="1203" width="13.75" style="49" bestFit="1" customWidth="1"/>
    <col min="1204" max="1204" width="9.5" style="49" bestFit="1" customWidth="1"/>
    <col min="1205" max="1205" width="18.125" style="49" bestFit="1" customWidth="1"/>
    <col min="1206" max="1206" width="22.5" style="49" bestFit="1" customWidth="1"/>
    <col min="1207" max="1216" width="23.625" style="49" bestFit="1" customWidth="1"/>
    <col min="1217" max="1217" width="16" style="49" bestFit="1" customWidth="1"/>
    <col min="1218" max="1218" width="11.5" style="49" bestFit="1" customWidth="1"/>
    <col min="1219" max="1219" width="16" style="49" bestFit="1" customWidth="1"/>
    <col min="1220" max="1220" width="11.5" style="49" bestFit="1" customWidth="1"/>
    <col min="1221" max="1222" width="13.75" style="49" bestFit="1" customWidth="1"/>
    <col min="1223" max="1223" width="15" style="49" bestFit="1" customWidth="1"/>
    <col min="1224" max="1224" width="15.125" style="49" bestFit="1" customWidth="1"/>
    <col min="1225" max="1226" width="18.125" style="49" bestFit="1" customWidth="1"/>
    <col min="1227" max="1227" width="19.375" style="49" bestFit="1" customWidth="1"/>
    <col min="1228" max="1228" width="19.5" style="49" bestFit="1" customWidth="1"/>
    <col min="1229" max="1230" width="13.75" style="49" bestFit="1" customWidth="1"/>
    <col min="1231" max="1231" width="15" style="49" bestFit="1" customWidth="1"/>
    <col min="1232" max="1232" width="15.125" style="49" bestFit="1" customWidth="1"/>
    <col min="1233" max="1234" width="13.75" style="49" bestFit="1" customWidth="1"/>
    <col min="1235" max="1235" width="15" style="49" bestFit="1" customWidth="1"/>
    <col min="1236" max="1236" width="15.125" style="49" bestFit="1" customWidth="1"/>
    <col min="1237" max="1238" width="18.125" style="49" bestFit="1" customWidth="1"/>
    <col min="1239" max="1239" width="19.375" style="49" bestFit="1" customWidth="1"/>
    <col min="1240" max="1240" width="19.5" style="49" bestFit="1" customWidth="1"/>
    <col min="1241" max="1242" width="13.75" style="49" bestFit="1" customWidth="1"/>
    <col min="1243" max="1243" width="15" style="49" bestFit="1" customWidth="1"/>
    <col min="1244" max="1244" width="15.125" style="49" bestFit="1" customWidth="1"/>
    <col min="1245" max="1245" width="17.75" style="49" bestFit="1" customWidth="1"/>
    <col min="1246" max="1246" width="24.375" style="49" bestFit="1" customWidth="1"/>
    <col min="1247" max="1247" width="22.125" style="49" bestFit="1" customWidth="1"/>
    <col min="1248" max="1248" width="19.875" style="49" bestFit="1" customWidth="1"/>
    <col min="1249" max="1249" width="17.75" style="49" bestFit="1" customWidth="1"/>
    <col min="1250" max="1250" width="24.375" style="49" bestFit="1" customWidth="1"/>
    <col min="1251" max="1251" width="22.125" style="49" bestFit="1" customWidth="1"/>
    <col min="1252" max="1252" width="19.875" style="49" bestFit="1" customWidth="1"/>
    <col min="1253" max="1253" width="17.625" style="49" bestFit="1" customWidth="1"/>
    <col min="1254" max="1254" width="22" style="49" bestFit="1" customWidth="1"/>
    <col min="1255" max="1255" width="30.625" style="49" bestFit="1" customWidth="1"/>
    <col min="1256" max="1256" width="26.375" style="49" bestFit="1" customWidth="1"/>
    <col min="1257" max="1257" width="24.125" style="49" bestFit="1" customWidth="1"/>
    <col min="1258" max="1259" width="19.75" style="49" bestFit="1" customWidth="1"/>
    <col min="1260" max="1260" width="24.125" style="49" bestFit="1" customWidth="1"/>
    <col min="1261" max="1261" width="22" style="49" bestFit="1" customWidth="1"/>
    <col min="1262" max="1262" width="19.75" style="49" bestFit="1" customWidth="1"/>
    <col min="1263" max="1264" width="30.625" style="49" bestFit="1" customWidth="1"/>
    <col min="1265" max="1265" width="22" style="49" bestFit="1" customWidth="1"/>
    <col min="1266" max="1266" width="24.125" style="49" bestFit="1" customWidth="1"/>
    <col min="1267" max="1267" width="22" style="49" bestFit="1" customWidth="1"/>
    <col min="1268" max="1268" width="19.75" style="49" bestFit="1" customWidth="1"/>
    <col min="1269" max="1272" width="18.125" style="49" bestFit="1" customWidth="1"/>
    <col min="1273" max="1276" width="24.625" style="49" bestFit="1" customWidth="1"/>
    <col min="1277" max="1277" width="22.5" style="49" bestFit="1" customWidth="1"/>
    <col min="1278" max="1278" width="18.125" style="49" bestFit="1" customWidth="1"/>
    <col min="1279" max="1415" width="8.875" style="49"/>
    <col min="1416" max="1416" width="0" style="49" hidden="1" customWidth="1"/>
    <col min="1417" max="1417" width="4.375" style="49" bestFit="1" customWidth="1"/>
    <col min="1418" max="1419" width="9.5" style="49" bestFit="1" customWidth="1"/>
    <col min="1420" max="1420" width="13.75" style="49" bestFit="1" customWidth="1"/>
    <col min="1421" max="1421" width="11.5" style="49" bestFit="1" customWidth="1"/>
    <col min="1422" max="1422" width="9.5" style="49" bestFit="1" customWidth="1"/>
    <col min="1423" max="1423" width="11.5" style="49" bestFit="1" customWidth="1"/>
    <col min="1424" max="1424" width="9.5" style="49" bestFit="1" customWidth="1"/>
    <col min="1425" max="1425" width="17.125" style="49" bestFit="1" customWidth="1"/>
    <col min="1426" max="1426" width="9.5" style="49" bestFit="1" customWidth="1"/>
    <col min="1427" max="1427" width="22.5" style="49" bestFit="1" customWidth="1"/>
    <col min="1428" max="1428" width="15.625" style="49" bestFit="1" customWidth="1"/>
    <col min="1429" max="1429" width="9.5" style="49" bestFit="1" customWidth="1"/>
    <col min="1430" max="1430" width="7.5" style="49" bestFit="1" customWidth="1"/>
    <col min="1431" max="1431" width="22.5" style="49" bestFit="1" customWidth="1"/>
    <col min="1432" max="1432" width="20.375" style="49" bestFit="1" customWidth="1"/>
    <col min="1433" max="1433" width="11.5" style="49" bestFit="1" customWidth="1"/>
    <col min="1434" max="1434" width="8.875" style="49"/>
    <col min="1435" max="1435" width="18.125" style="49" bestFit="1" customWidth="1"/>
    <col min="1436" max="1436" width="13.75" style="49" bestFit="1" customWidth="1"/>
    <col min="1437" max="1444" width="10.625" style="49" bestFit="1" customWidth="1"/>
    <col min="1445" max="1445" width="10.5" style="49" bestFit="1" customWidth="1"/>
    <col min="1446" max="1446" width="11.5" style="49" bestFit="1" customWidth="1"/>
    <col min="1447" max="1447" width="10.5" style="49" bestFit="1" customWidth="1"/>
    <col min="1448" max="1448" width="11.5" style="49" bestFit="1" customWidth="1"/>
    <col min="1449" max="1449" width="16" style="49" bestFit="1" customWidth="1"/>
    <col min="1450" max="1450" width="9.5" style="49" bestFit="1" customWidth="1"/>
    <col min="1451" max="1451" width="22.5" style="49" bestFit="1" customWidth="1"/>
    <col min="1452" max="1452" width="29" style="49" bestFit="1" customWidth="1"/>
    <col min="1453" max="1453" width="13.75" style="49" bestFit="1" customWidth="1"/>
    <col min="1454" max="1454" width="20.375" style="49" bestFit="1" customWidth="1"/>
    <col min="1455" max="1455" width="13.75" style="49" bestFit="1" customWidth="1"/>
    <col min="1456" max="1456" width="11.5" style="49" bestFit="1" customWidth="1"/>
    <col min="1457" max="1457" width="13.75" style="49" bestFit="1" customWidth="1"/>
    <col min="1458" max="1458" width="11.5" style="49" bestFit="1" customWidth="1"/>
    <col min="1459" max="1459" width="13.75" style="49" bestFit="1" customWidth="1"/>
    <col min="1460" max="1460" width="9.5" style="49" bestFit="1" customWidth="1"/>
    <col min="1461" max="1461" width="18.125" style="49" bestFit="1" customWidth="1"/>
    <col min="1462" max="1462" width="22.5" style="49" bestFit="1" customWidth="1"/>
    <col min="1463" max="1472" width="23.625" style="49" bestFit="1" customWidth="1"/>
    <col min="1473" max="1473" width="16" style="49" bestFit="1" customWidth="1"/>
    <col min="1474" max="1474" width="11.5" style="49" bestFit="1" customWidth="1"/>
    <col min="1475" max="1475" width="16" style="49" bestFit="1" customWidth="1"/>
    <col min="1476" max="1476" width="11.5" style="49" bestFit="1" customWidth="1"/>
    <col min="1477" max="1478" width="13.75" style="49" bestFit="1" customWidth="1"/>
    <col min="1479" max="1479" width="15" style="49" bestFit="1" customWidth="1"/>
    <col min="1480" max="1480" width="15.125" style="49" bestFit="1" customWidth="1"/>
    <col min="1481" max="1482" width="18.125" style="49" bestFit="1" customWidth="1"/>
    <col min="1483" max="1483" width="19.375" style="49" bestFit="1" customWidth="1"/>
    <col min="1484" max="1484" width="19.5" style="49" bestFit="1" customWidth="1"/>
    <col min="1485" max="1486" width="13.75" style="49" bestFit="1" customWidth="1"/>
    <col min="1487" max="1487" width="15" style="49" bestFit="1" customWidth="1"/>
    <col min="1488" max="1488" width="15.125" style="49" bestFit="1" customWidth="1"/>
    <col min="1489" max="1490" width="13.75" style="49" bestFit="1" customWidth="1"/>
    <col min="1491" max="1491" width="15" style="49" bestFit="1" customWidth="1"/>
    <col min="1492" max="1492" width="15.125" style="49" bestFit="1" customWidth="1"/>
    <col min="1493" max="1494" width="18.125" style="49" bestFit="1" customWidth="1"/>
    <col min="1495" max="1495" width="19.375" style="49" bestFit="1" customWidth="1"/>
    <col min="1496" max="1496" width="19.5" style="49" bestFit="1" customWidth="1"/>
    <col min="1497" max="1498" width="13.75" style="49" bestFit="1" customWidth="1"/>
    <col min="1499" max="1499" width="15" style="49" bestFit="1" customWidth="1"/>
    <col min="1500" max="1500" width="15.125" style="49" bestFit="1" customWidth="1"/>
    <col min="1501" max="1501" width="17.75" style="49" bestFit="1" customWidth="1"/>
    <col min="1502" max="1502" width="24.375" style="49" bestFit="1" customWidth="1"/>
    <col min="1503" max="1503" width="22.125" style="49" bestFit="1" customWidth="1"/>
    <col min="1504" max="1504" width="19.875" style="49" bestFit="1" customWidth="1"/>
    <col min="1505" max="1505" width="17.75" style="49" bestFit="1" customWidth="1"/>
    <col min="1506" max="1506" width="24.375" style="49" bestFit="1" customWidth="1"/>
    <col min="1507" max="1507" width="22.125" style="49" bestFit="1" customWidth="1"/>
    <col min="1508" max="1508" width="19.875" style="49" bestFit="1" customWidth="1"/>
    <col min="1509" max="1509" width="17.625" style="49" bestFit="1" customWidth="1"/>
    <col min="1510" max="1510" width="22" style="49" bestFit="1" customWidth="1"/>
    <col min="1511" max="1511" width="30.625" style="49" bestFit="1" customWidth="1"/>
    <col min="1512" max="1512" width="26.375" style="49" bestFit="1" customWidth="1"/>
    <col min="1513" max="1513" width="24.125" style="49" bestFit="1" customWidth="1"/>
    <col min="1514" max="1515" width="19.75" style="49" bestFit="1" customWidth="1"/>
    <col min="1516" max="1516" width="24.125" style="49" bestFit="1" customWidth="1"/>
    <col min="1517" max="1517" width="22" style="49" bestFit="1" customWidth="1"/>
    <col min="1518" max="1518" width="19.75" style="49" bestFit="1" customWidth="1"/>
    <col min="1519" max="1520" width="30.625" style="49" bestFit="1" customWidth="1"/>
    <col min="1521" max="1521" width="22" style="49" bestFit="1" customWidth="1"/>
    <col min="1522" max="1522" width="24.125" style="49" bestFit="1" customWidth="1"/>
    <col min="1523" max="1523" width="22" style="49" bestFit="1" customWidth="1"/>
    <col min="1524" max="1524" width="19.75" style="49" bestFit="1" customWidth="1"/>
    <col min="1525" max="1528" width="18.125" style="49" bestFit="1" customWidth="1"/>
    <col min="1529" max="1532" width="24.625" style="49" bestFit="1" customWidth="1"/>
    <col min="1533" max="1533" width="22.5" style="49" bestFit="1" customWidth="1"/>
    <col min="1534" max="1534" width="18.125" style="49" bestFit="1" customWidth="1"/>
    <col min="1535" max="1671" width="8.875" style="49"/>
    <col min="1672" max="1672" width="0" style="49" hidden="1" customWidth="1"/>
    <col min="1673" max="1673" width="4.375" style="49" bestFit="1" customWidth="1"/>
    <col min="1674" max="1675" width="9.5" style="49" bestFit="1" customWidth="1"/>
    <col min="1676" max="1676" width="13.75" style="49" bestFit="1" customWidth="1"/>
    <col min="1677" max="1677" width="11.5" style="49" bestFit="1" customWidth="1"/>
    <col min="1678" max="1678" width="9.5" style="49" bestFit="1" customWidth="1"/>
    <col min="1679" max="1679" width="11.5" style="49" bestFit="1" customWidth="1"/>
    <col min="1680" max="1680" width="9.5" style="49" bestFit="1" customWidth="1"/>
    <col min="1681" max="1681" width="17.125" style="49" bestFit="1" customWidth="1"/>
    <col min="1682" max="1682" width="9.5" style="49" bestFit="1" customWidth="1"/>
    <col min="1683" max="1683" width="22.5" style="49" bestFit="1" customWidth="1"/>
    <col min="1684" max="1684" width="15.625" style="49" bestFit="1" customWidth="1"/>
    <col min="1685" max="1685" width="9.5" style="49" bestFit="1" customWidth="1"/>
    <col min="1686" max="1686" width="7.5" style="49" bestFit="1" customWidth="1"/>
    <col min="1687" max="1687" width="22.5" style="49" bestFit="1" customWidth="1"/>
    <col min="1688" max="1688" width="20.375" style="49" bestFit="1" customWidth="1"/>
    <col min="1689" max="1689" width="11.5" style="49" bestFit="1" customWidth="1"/>
    <col min="1690" max="1690" width="8.875" style="49"/>
    <col min="1691" max="1691" width="18.125" style="49" bestFit="1" customWidth="1"/>
    <col min="1692" max="1692" width="13.75" style="49" bestFit="1" customWidth="1"/>
    <col min="1693" max="1700" width="10.625" style="49" bestFit="1" customWidth="1"/>
    <col min="1701" max="1701" width="10.5" style="49" bestFit="1" customWidth="1"/>
    <col min="1702" max="1702" width="11.5" style="49" bestFit="1" customWidth="1"/>
    <col min="1703" max="1703" width="10.5" style="49" bestFit="1" customWidth="1"/>
    <col min="1704" max="1704" width="11.5" style="49" bestFit="1" customWidth="1"/>
    <col min="1705" max="1705" width="16" style="49" bestFit="1" customWidth="1"/>
    <col min="1706" max="1706" width="9.5" style="49" bestFit="1" customWidth="1"/>
    <col min="1707" max="1707" width="22.5" style="49" bestFit="1" customWidth="1"/>
    <col min="1708" max="1708" width="29" style="49" bestFit="1" customWidth="1"/>
    <col min="1709" max="1709" width="13.75" style="49" bestFit="1" customWidth="1"/>
    <col min="1710" max="1710" width="20.375" style="49" bestFit="1" customWidth="1"/>
    <col min="1711" max="1711" width="13.75" style="49" bestFit="1" customWidth="1"/>
    <col min="1712" max="1712" width="11.5" style="49" bestFit="1" customWidth="1"/>
    <col min="1713" max="1713" width="13.75" style="49" bestFit="1" customWidth="1"/>
    <col min="1714" max="1714" width="11.5" style="49" bestFit="1" customWidth="1"/>
    <col min="1715" max="1715" width="13.75" style="49" bestFit="1" customWidth="1"/>
    <col min="1716" max="1716" width="9.5" style="49" bestFit="1" customWidth="1"/>
    <col min="1717" max="1717" width="18.125" style="49" bestFit="1" customWidth="1"/>
    <col min="1718" max="1718" width="22.5" style="49" bestFit="1" customWidth="1"/>
    <col min="1719" max="1728" width="23.625" style="49" bestFit="1" customWidth="1"/>
    <col min="1729" max="1729" width="16" style="49" bestFit="1" customWidth="1"/>
    <col min="1730" max="1730" width="11.5" style="49" bestFit="1" customWidth="1"/>
    <col min="1731" max="1731" width="16" style="49" bestFit="1" customWidth="1"/>
    <col min="1732" max="1732" width="11.5" style="49" bestFit="1" customWidth="1"/>
    <col min="1733" max="1734" width="13.75" style="49" bestFit="1" customWidth="1"/>
    <col min="1735" max="1735" width="15" style="49" bestFit="1" customWidth="1"/>
    <col min="1736" max="1736" width="15.125" style="49" bestFit="1" customWidth="1"/>
    <col min="1737" max="1738" width="18.125" style="49" bestFit="1" customWidth="1"/>
    <col min="1739" max="1739" width="19.375" style="49" bestFit="1" customWidth="1"/>
    <col min="1740" max="1740" width="19.5" style="49" bestFit="1" customWidth="1"/>
    <col min="1741" max="1742" width="13.75" style="49" bestFit="1" customWidth="1"/>
    <col min="1743" max="1743" width="15" style="49" bestFit="1" customWidth="1"/>
    <col min="1744" max="1744" width="15.125" style="49" bestFit="1" customWidth="1"/>
    <col min="1745" max="1746" width="13.75" style="49" bestFit="1" customWidth="1"/>
    <col min="1747" max="1747" width="15" style="49" bestFit="1" customWidth="1"/>
    <col min="1748" max="1748" width="15.125" style="49" bestFit="1" customWidth="1"/>
    <col min="1749" max="1750" width="18.125" style="49" bestFit="1" customWidth="1"/>
    <col min="1751" max="1751" width="19.375" style="49" bestFit="1" customWidth="1"/>
    <col min="1752" max="1752" width="19.5" style="49" bestFit="1" customWidth="1"/>
    <col min="1753" max="1754" width="13.75" style="49" bestFit="1" customWidth="1"/>
    <col min="1755" max="1755" width="15" style="49" bestFit="1" customWidth="1"/>
    <col min="1756" max="1756" width="15.125" style="49" bestFit="1" customWidth="1"/>
    <col min="1757" max="1757" width="17.75" style="49" bestFit="1" customWidth="1"/>
    <col min="1758" max="1758" width="24.375" style="49" bestFit="1" customWidth="1"/>
    <col min="1759" max="1759" width="22.125" style="49" bestFit="1" customWidth="1"/>
    <col min="1760" max="1760" width="19.875" style="49" bestFit="1" customWidth="1"/>
    <col min="1761" max="1761" width="17.75" style="49" bestFit="1" customWidth="1"/>
    <col min="1762" max="1762" width="24.375" style="49" bestFit="1" customWidth="1"/>
    <col min="1763" max="1763" width="22.125" style="49" bestFit="1" customWidth="1"/>
    <col min="1764" max="1764" width="19.875" style="49" bestFit="1" customWidth="1"/>
    <col min="1765" max="1765" width="17.625" style="49" bestFit="1" customWidth="1"/>
    <col min="1766" max="1766" width="22" style="49" bestFit="1" customWidth="1"/>
    <col min="1767" max="1767" width="30.625" style="49" bestFit="1" customWidth="1"/>
    <col min="1768" max="1768" width="26.375" style="49" bestFit="1" customWidth="1"/>
    <col min="1769" max="1769" width="24.125" style="49" bestFit="1" customWidth="1"/>
    <col min="1770" max="1771" width="19.75" style="49" bestFit="1" customWidth="1"/>
    <col min="1772" max="1772" width="24.125" style="49" bestFit="1" customWidth="1"/>
    <col min="1773" max="1773" width="22" style="49" bestFit="1" customWidth="1"/>
    <col min="1774" max="1774" width="19.75" style="49" bestFit="1" customWidth="1"/>
    <col min="1775" max="1776" width="30.625" style="49" bestFit="1" customWidth="1"/>
    <col min="1777" max="1777" width="22" style="49" bestFit="1" customWidth="1"/>
    <col min="1778" max="1778" width="24.125" style="49" bestFit="1" customWidth="1"/>
    <col min="1779" max="1779" width="22" style="49" bestFit="1" customWidth="1"/>
    <col min="1780" max="1780" width="19.75" style="49" bestFit="1" customWidth="1"/>
    <col min="1781" max="1784" width="18.125" style="49" bestFit="1" customWidth="1"/>
    <col min="1785" max="1788" width="24.625" style="49" bestFit="1" customWidth="1"/>
    <col min="1789" max="1789" width="22.5" style="49" bestFit="1" customWidth="1"/>
    <col min="1790" max="1790" width="18.125" style="49" bestFit="1" customWidth="1"/>
    <col min="1791" max="1927" width="8.875" style="49"/>
    <col min="1928" max="1928" width="0" style="49" hidden="1" customWidth="1"/>
    <col min="1929" max="1929" width="4.375" style="49" bestFit="1" customWidth="1"/>
    <col min="1930" max="1931" width="9.5" style="49" bestFit="1" customWidth="1"/>
    <col min="1932" max="1932" width="13.75" style="49" bestFit="1" customWidth="1"/>
    <col min="1933" max="1933" width="11.5" style="49" bestFit="1" customWidth="1"/>
    <col min="1934" max="1934" width="9.5" style="49" bestFit="1" customWidth="1"/>
    <col min="1935" max="1935" width="11.5" style="49" bestFit="1" customWidth="1"/>
    <col min="1936" max="1936" width="9.5" style="49" bestFit="1" customWidth="1"/>
    <col min="1937" max="1937" width="17.125" style="49" bestFit="1" customWidth="1"/>
    <col min="1938" max="1938" width="9.5" style="49" bestFit="1" customWidth="1"/>
    <col min="1939" max="1939" width="22.5" style="49" bestFit="1" customWidth="1"/>
    <col min="1940" max="1940" width="15.625" style="49" bestFit="1" customWidth="1"/>
    <col min="1941" max="1941" width="9.5" style="49" bestFit="1" customWidth="1"/>
    <col min="1942" max="1942" width="7.5" style="49" bestFit="1" customWidth="1"/>
    <col min="1943" max="1943" width="22.5" style="49" bestFit="1" customWidth="1"/>
    <col min="1944" max="1944" width="20.375" style="49" bestFit="1" customWidth="1"/>
    <col min="1945" max="1945" width="11.5" style="49" bestFit="1" customWidth="1"/>
    <col min="1946" max="1946" width="8.875" style="49"/>
    <col min="1947" max="1947" width="18.125" style="49" bestFit="1" customWidth="1"/>
    <col min="1948" max="1948" width="13.75" style="49" bestFit="1" customWidth="1"/>
    <col min="1949" max="1956" width="10.625" style="49" bestFit="1" customWidth="1"/>
    <col min="1957" max="1957" width="10.5" style="49" bestFit="1" customWidth="1"/>
    <col min="1958" max="1958" width="11.5" style="49" bestFit="1" customWidth="1"/>
    <col min="1959" max="1959" width="10.5" style="49" bestFit="1" customWidth="1"/>
    <col min="1960" max="1960" width="11.5" style="49" bestFit="1" customWidth="1"/>
    <col min="1961" max="1961" width="16" style="49" bestFit="1" customWidth="1"/>
    <col min="1962" max="1962" width="9.5" style="49" bestFit="1" customWidth="1"/>
    <col min="1963" max="1963" width="22.5" style="49" bestFit="1" customWidth="1"/>
    <col min="1964" max="1964" width="29" style="49" bestFit="1" customWidth="1"/>
    <col min="1965" max="1965" width="13.75" style="49" bestFit="1" customWidth="1"/>
    <col min="1966" max="1966" width="20.375" style="49" bestFit="1" customWidth="1"/>
    <col min="1967" max="1967" width="13.75" style="49" bestFit="1" customWidth="1"/>
    <col min="1968" max="1968" width="11.5" style="49" bestFit="1" customWidth="1"/>
    <col min="1969" max="1969" width="13.75" style="49" bestFit="1" customWidth="1"/>
    <col min="1970" max="1970" width="11.5" style="49" bestFit="1" customWidth="1"/>
    <col min="1971" max="1971" width="13.75" style="49" bestFit="1" customWidth="1"/>
    <col min="1972" max="1972" width="9.5" style="49" bestFit="1" customWidth="1"/>
    <col min="1973" max="1973" width="18.125" style="49" bestFit="1" customWidth="1"/>
    <col min="1974" max="1974" width="22.5" style="49" bestFit="1" customWidth="1"/>
    <col min="1975" max="1984" width="23.625" style="49" bestFit="1" customWidth="1"/>
    <col min="1985" max="1985" width="16" style="49" bestFit="1" customWidth="1"/>
    <col min="1986" max="1986" width="11.5" style="49" bestFit="1" customWidth="1"/>
    <col min="1987" max="1987" width="16" style="49" bestFit="1" customWidth="1"/>
    <col min="1988" max="1988" width="11.5" style="49" bestFit="1" customWidth="1"/>
    <col min="1989" max="1990" width="13.75" style="49" bestFit="1" customWidth="1"/>
    <col min="1991" max="1991" width="15" style="49" bestFit="1" customWidth="1"/>
    <col min="1992" max="1992" width="15.125" style="49" bestFit="1" customWidth="1"/>
    <col min="1993" max="1994" width="18.125" style="49" bestFit="1" customWidth="1"/>
    <col min="1995" max="1995" width="19.375" style="49" bestFit="1" customWidth="1"/>
    <col min="1996" max="1996" width="19.5" style="49" bestFit="1" customWidth="1"/>
    <col min="1997" max="1998" width="13.75" style="49" bestFit="1" customWidth="1"/>
    <col min="1999" max="1999" width="15" style="49" bestFit="1" customWidth="1"/>
    <col min="2000" max="2000" width="15.125" style="49" bestFit="1" customWidth="1"/>
    <col min="2001" max="2002" width="13.75" style="49" bestFit="1" customWidth="1"/>
    <col min="2003" max="2003" width="15" style="49" bestFit="1" customWidth="1"/>
    <col min="2004" max="2004" width="15.125" style="49" bestFit="1" customWidth="1"/>
    <col min="2005" max="2006" width="18.125" style="49" bestFit="1" customWidth="1"/>
    <col min="2007" max="2007" width="19.375" style="49" bestFit="1" customWidth="1"/>
    <col min="2008" max="2008" width="19.5" style="49" bestFit="1" customWidth="1"/>
    <col min="2009" max="2010" width="13.75" style="49" bestFit="1" customWidth="1"/>
    <col min="2011" max="2011" width="15" style="49" bestFit="1" customWidth="1"/>
    <col min="2012" max="2012" width="15.125" style="49" bestFit="1" customWidth="1"/>
    <col min="2013" max="2013" width="17.75" style="49" bestFit="1" customWidth="1"/>
    <col min="2014" max="2014" width="24.375" style="49" bestFit="1" customWidth="1"/>
    <col min="2015" max="2015" width="22.125" style="49" bestFit="1" customWidth="1"/>
    <col min="2016" max="2016" width="19.875" style="49" bestFit="1" customWidth="1"/>
    <col min="2017" max="2017" width="17.75" style="49" bestFit="1" customWidth="1"/>
    <col min="2018" max="2018" width="24.375" style="49" bestFit="1" customWidth="1"/>
    <col min="2019" max="2019" width="22.125" style="49" bestFit="1" customWidth="1"/>
    <col min="2020" max="2020" width="19.875" style="49" bestFit="1" customWidth="1"/>
    <col min="2021" max="2021" width="17.625" style="49" bestFit="1" customWidth="1"/>
    <col min="2022" max="2022" width="22" style="49" bestFit="1" customWidth="1"/>
    <col min="2023" max="2023" width="30.625" style="49" bestFit="1" customWidth="1"/>
    <col min="2024" max="2024" width="26.375" style="49" bestFit="1" customWidth="1"/>
    <col min="2025" max="2025" width="24.125" style="49" bestFit="1" customWidth="1"/>
    <col min="2026" max="2027" width="19.75" style="49" bestFit="1" customWidth="1"/>
    <col min="2028" max="2028" width="24.125" style="49" bestFit="1" customWidth="1"/>
    <col min="2029" max="2029" width="22" style="49" bestFit="1" customWidth="1"/>
    <col min="2030" max="2030" width="19.75" style="49" bestFit="1" customWidth="1"/>
    <col min="2031" max="2032" width="30.625" style="49" bestFit="1" customWidth="1"/>
    <col min="2033" max="2033" width="22" style="49" bestFit="1" customWidth="1"/>
    <col min="2034" max="2034" width="24.125" style="49" bestFit="1" customWidth="1"/>
    <col min="2035" max="2035" width="22" style="49" bestFit="1" customWidth="1"/>
    <col min="2036" max="2036" width="19.75" style="49" bestFit="1" customWidth="1"/>
    <col min="2037" max="2040" width="18.125" style="49" bestFit="1" customWidth="1"/>
    <col min="2041" max="2044" width="24.625" style="49" bestFit="1" customWidth="1"/>
    <col min="2045" max="2045" width="22.5" style="49" bestFit="1" customWidth="1"/>
    <col min="2046" max="2046" width="18.125" style="49" bestFit="1" customWidth="1"/>
    <col min="2047" max="2183" width="8.875" style="49"/>
    <col min="2184" max="2184" width="0" style="49" hidden="1" customWidth="1"/>
    <col min="2185" max="2185" width="4.375" style="49" bestFit="1" customWidth="1"/>
    <col min="2186" max="2187" width="9.5" style="49" bestFit="1" customWidth="1"/>
    <col min="2188" max="2188" width="13.75" style="49" bestFit="1" customWidth="1"/>
    <col min="2189" max="2189" width="11.5" style="49" bestFit="1" customWidth="1"/>
    <col min="2190" max="2190" width="9.5" style="49" bestFit="1" customWidth="1"/>
    <col min="2191" max="2191" width="11.5" style="49" bestFit="1" customWidth="1"/>
    <col min="2192" max="2192" width="9.5" style="49" bestFit="1" customWidth="1"/>
    <col min="2193" max="2193" width="17.125" style="49" bestFit="1" customWidth="1"/>
    <col min="2194" max="2194" width="9.5" style="49" bestFit="1" customWidth="1"/>
    <col min="2195" max="2195" width="22.5" style="49" bestFit="1" customWidth="1"/>
    <col min="2196" max="2196" width="15.625" style="49" bestFit="1" customWidth="1"/>
    <col min="2197" max="2197" width="9.5" style="49" bestFit="1" customWidth="1"/>
    <col min="2198" max="2198" width="7.5" style="49" bestFit="1" customWidth="1"/>
    <col min="2199" max="2199" width="22.5" style="49" bestFit="1" customWidth="1"/>
    <col min="2200" max="2200" width="20.375" style="49" bestFit="1" customWidth="1"/>
    <col min="2201" max="2201" width="11.5" style="49" bestFit="1" customWidth="1"/>
    <col min="2202" max="2202" width="8.875" style="49"/>
    <col min="2203" max="2203" width="18.125" style="49" bestFit="1" customWidth="1"/>
    <col min="2204" max="2204" width="13.75" style="49" bestFit="1" customWidth="1"/>
    <col min="2205" max="2212" width="10.625" style="49" bestFit="1" customWidth="1"/>
    <col min="2213" max="2213" width="10.5" style="49" bestFit="1" customWidth="1"/>
    <col min="2214" max="2214" width="11.5" style="49" bestFit="1" customWidth="1"/>
    <col min="2215" max="2215" width="10.5" style="49" bestFit="1" customWidth="1"/>
    <col min="2216" max="2216" width="11.5" style="49" bestFit="1" customWidth="1"/>
    <col min="2217" max="2217" width="16" style="49" bestFit="1" customWidth="1"/>
    <col min="2218" max="2218" width="9.5" style="49" bestFit="1" customWidth="1"/>
    <col min="2219" max="2219" width="22.5" style="49" bestFit="1" customWidth="1"/>
    <col min="2220" max="2220" width="29" style="49" bestFit="1" customWidth="1"/>
    <col min="2221" max="2221" width="13.75" style="49" bestFit="1" customWidth="1"/>
    <col min="2222" max="2222" width="20.375" style="49" bestFit="1" customWidth="1"/>
    <col min="2223" max="2223" width="13.75" style="49" bestFit="1" customWidth="1"/>
    <col min="2224" max="2224" width="11.5" style="49" bestFit="1" customWidth="1"/>
    <col min="2225" max="2225" width="13.75" style="49" bestFit="1" customWidth="1"/>
    <col min="2226" max="2226" width="11.5" style="49" bestFit="1" customWidth="1"/>
    <col min="2227" max="2227" width="13.75" style="49" bestFit="1" customWidth="1"/>
    <col min="2228" max="2228" width="9.5" style="49" bestFit="1" customWidth="1"/>
    <col min="2229" max="2229" width="18.125" style="49" bestFit="1" customWidth="1"/>
    <col min="2230" max="2230" width="22.5" style="49" bestFit="1" customWidth="1"/>
    <col min="2231" max="2240" width="23.625" style="49" bestFit="1" customWidth="1"/>
    <col min="2241" max="2241" width="16" style="49" bestFit="1" customWidth="1"/>
    <col min="2242" max="2242" width="11.5" style="49" bestFit="1" customWidth="1"/>
    <col min="2243" max="2243" width="16" style="49" bestFit="1" customWidth="1"/>
    <col min="2244" max="2244" width="11.5" style="49" bestFit="1" customWidth="1"/>
    <col min="2245" max="2246" width="13.75" style="49" bestFit="1" customWidth="1"/>
    <col min="2247" max="2247" width="15" style="49" bestFit="1" customWidth="1"/>
    <col min="2248" max="2248" width="15.125" style="49" bestFit="1" customWidth="1"/>
    <col min="2249" max="2250" width="18.125" style="49" bestFit="1" customWidth="1"/>
    <col min="2251" max="2251" width="19.375" style="49" bestFit="1" customWidth="1"/>
    <col min="2252" max="2252" width="19.5" style="49" bestFit="1" customWidth="1"/>
    <col min="2253" max="2254" width="13.75" style="49" bestFit="1" customWidth="1"/>
    <col min="2255" max="2255" width="15" style="49" bestFit="1" customWidth="1"/>
    <col min="2256" max="2256" width="15.125" style="49" bestFit="1" customWidth="1"/>
    <col min="2257" max="2258" width="13.75" style="49" bestFit="1" customWidth="1"/>
    <col min="2259" max="2259" width="15" style="49" bestFit="1" customWidth="1"/>
    <col min="2260" max="2260" width="15.125" style="49" bestFit="1" customWidth="1"/>
    <col min="2261" max="2262" width="18.125" style="49" bestFit="1" customWidth="1"/>
    <col min="2263" max="2263" width="19.375" style="49" bestFit="1" customWidth="1"/>
    <col min="2264" max="2264" width="19.5" style="49" bestFit="1" customWidth="1"/>
    <col min="2265" max="2266" width="13.75" style="49" bestFit="1" customWidth="1"/>
    <col min="2267" max="2267" width="15" style="49" bestFit="1" customWidth="1"/>
    <col min="2268" max="2268" width="15.125" style="49" bestFit="1" customWidth="1"/>
    <col min="2269" max="2269" width="17.75" style="49" bestFit="1" customWidth="1"/>
    <col min="2270" max="2270" width="24.375" style="49" bestFit="1" customWidth="1"/>
    <col min="2271" max="2271" width="22.125" style="49" bestFit="1" customWidth="1"/>
    <col min="2272" max="2272" width="19.875" style="49" bestFit="1" customWidth="1"/>
    <col min="2273" max="2273" width="17.75" style="49" bestFit="1" customWidth="1"/>
    <col min="2274" max="2274" width="24.375" style="49" bestFit="1" customWidth="1"/>
    <col min="2275" max="2275" width="22.125" style="49" bestFit="1" customWidth="1"/>
    <col min="2276" max="2276" width="19.875" style="49" bestFit="1" customWidth="1"/>
    <col min="2277" max="2277" width="17.625" style="49" bestFit="1" customWidth="1"/>
    <col min="2278" max="2278" width="22" style="49" bestFit="1" customWidth="1"/>
    <col min="2279" max="2279" width="30.625" style="49" bestFit="1" customWidth="1"/>
    <col min="2280" max="2280" width="26.375" style="49" bestFit="1" customWidth="1"/>
    <col min="2281" max="2281" width="24.125" style="49" bestFit="1" customWidth="1"/>
    <col min="2282" max="2283" width="19.75" style="49" bestFit="1" customWidth="1"/>
    <col min="2284" max="2284" width="24.125" style="49" bestFit="1" customWidth="1"/>
    <col min="2285" max="2285" width="22" style="49" bestFit="1" customWidth="1"/>
    <col min="2286" max="2286" width="19.75" style="49" bestFit="1" customWidth="1"/>
    <col min="2287" max="2288" width="30.625" style="49" bestFit="1" customWidth="1"/>
    <col min="2289" max="2289" width="22" style="49" bestFit="1" customWidth="1"/>
    <col min="2290" max="2290" width="24.125" style="49" bestFit="1" customWidth="1"/>
    <col min="2291" max="2291" width="22" style="49" bestFit="1" customWidth="1"/>
    <col min="2292" max="2292" width="19.75" style="49" bestFit="1" customWidth="1"/>
    <col min="2293" max="2296" width="18.125" style="49" bestFit="1" customWidth="1"/>
    <col min="2297" max="2300" width="24.625" style="49" bestFit="1" customWidth="1"/>
    <col min="2301" max="2301" width="22.5" style="49" bestFit="1" customWidth="1"/>
    <col min="2302" max="2302" width="18.125" style="49" bestFit="1" customWidth="1"/>
    <col min="2303" max="2439" width="8.875" style="49"/>
    <col min="2440" max="2440" width="0" style="49" hidden="1" customWidth="1"/>
    <col min="2441" max="2441" width="4.375" style="49" bestFit="1" customWidth="1"/>
    <col min="2442" max="2443" width="9.5" style="49" bestFit="1" customWidth="1"/>
    <col min="2444" max="2444" width="13.75" style="49" bestFit="1" customWidth="1"/>
    <col min="2445" max="2445" width="11.5" style="49" bestFit="1" customWidth="1"/>
    <col min="2446" max="2446" width="9.5" style="49" bestFit="1" customWidth="1"/>
    <col min="2447" max="2447" width="11.5" style="49" bestFit="1" customWidth="1"/>
    <col min="2448" max="2448" width="9.5" style="49" bestFit="1" customWidth="1"/>
    <col min="2449" max="2449" width="17.125" style="49" bestFit="1" customWidth="1"/>
    <col min="2450" max="2450" width="9.5" style="49" bestFit="1" customWidth="1"/>
    <col min="2451" max="2451" width="22.5" style="49" bestFit="1" customWidth="1"/>
    <col min="2452" max="2452" width="15.625" style="49" bestFit="1" customWidth="1"/>
    <col min="2453" max="2453" width="9.5" style="49" bestFit="1" customWidth="1"/>
    <col min="2454" max="2454" width="7.5" style="49" bestFit="1" customWidth="1"/>
    <col min="2455" max="2455" width="22.5" style="49" bestFit="1" customWidth="1"/>
    <col min="2456" max="2456" width="20.375" style="49" bestFit="1" customWidth="1"/>
    <col min="2457" max="2457" width="11.5" style="49" bestFit="1" customWidth="1"/>
    <col min="2458" max="2458" width="8.875" style="49"/>
    <col min="2459" max="2459" width="18.125" style="49" bestFit="1" customWidth="1"/>
    <col min="2460" max="2460" width="13.75" style="49" bestFit="1" customWidth="1"/>
    <col min="2461" max="2468" width="10.625" style="49" bestFit="1" customWidth="1"/>
    <col min="2469" max="2469" width="10.5" style="49" bestFit="1" customWidth="1"/>
    <col min="2470" max="2470" width="11.5" style="49" bestFit="1" customWidth="1"/>
    <col min="2471" max="2471" width="10.5" style="49" bestFit="1" customWidth="1"/>
    <col min="2472" max="2472" width="11.5" style="49" bestFit="1" customWidth="1"/>
    <col min="2473" max="2473" width="16" style="49" bestFit="1" customWidth="1"/>
    <col min="2474" max="2474" width="9.5" style="49" bestFit="1" customWidth="1"/>
    <col min="2475" max="2475" width="22.5" style="49" bestFit="1" customWidth="1"/>
    <col min="2476" max="2476" width="29" style="49" bestFit="1" customWidth="1"/>
    <col min="2477" max="2477" width="13.75" style="49" bestFit="1" customWidth="1"/>
    <col min="2478" max="2478" width="20.375" style="49" bestFit="1" customWidth="1"/>
    <col min="2479" max="2479" width="13.75" style="49" bestFit="1" customWidth="1"/>
    <col min="2480" max="2480" width="11.5" style="49" bestFit="1" customWidth="1"/>
    <col min="2481" max="2481" width="13.75" style="49" bestFit="1" customWidth="1"/>
    <col min="2482" max="2482" width="11.5" style="49" bestFit="1" customWidth="1"/>
    <col min="2483" max="2483" width="13.75" style="49" bestFit="1" customWidth="1"/>
    <col min="2484" max="2484" width="9.5" style="49" bestFit="1" customWidth="1"/>
    <col min="2485" max="2485" width="18.125" style="49" bestFit="1" customWidth="1"/>
    <col min="2486" max="2486" width="22.5" style="49" bestFit="1" customWidth="1"/>
    <col min="2487" max="2496" width="23.625" style="49" bestFit="1" customWidth="1"/>
    <col min="2497" max="2497" width="16" style="49" bestFit="1" customWidth="1"/>
    <col min="2498" max="2498" width="11.5" style="49" bestFit="1" customWidth="1"/>
    <col min="2499" max="2499" width="16" style="49" bestFit="1" customWidth="1"/>
    <col min="2500" max="2500" width="11.5" style="49" bestFit="1" customWidth="1"/>
    <col min="2501" max="2502" width="13.75" style="49" bestFit="1" customWidth="1"/>
    <col min="2503" max="2503" width="15" style="49" bestFit="1" customWidth="1"/>
    <col min="2504" max="2504" width="15.125" style="49" bestFit="1" customWidth="1"/>
    <col min="2505" max="2506" width="18.125" style="49" bestFit="1" customWidth="1"/>
    <col min="2507" max="2507" width="19.375" style="49" bestFit="1" customWidth="1"/>
    <col min="2508" max="2508" width="19.5" style="49" bestFit="1" customWidth="1"/>
    <col min="2509" max="2510" width="13.75" style="49" bestFit="1" customWidth="1"/>
    <col min="2511" max="2511" width="15" style="49" bestFit="1" customWidth="1"/>
    <col min="2512" max="2512" width="15.125" style="49" bestFit="1" customWidth="1"/>
    <col min="2513" max="2514" width="13.75" style="49" bestFit="1" customWidth="1"/>
    <col min="2515" max="2515" width="15" style="49" bestFit="1" customWidth="1"/>
    <col min="2516" max="2516" width="15.125" style="49" bestFit="1" customWidth="1"/>
    <col min="2517" max="2518" width="18.125" style="49" bestFit="1" customWidth="1"/>
    <col min="2519" max="2519" width="19.375" style="49" bestFit="1" customWidth="1"/>
    <col min="2520" max="2520" width="19.5" style="49" bestFit="1" customWidth="1"/>
    <col min="2521" max="2522" width="13.75" style="49" bestFit="1" customWidth="1"/>
    <col min="2523" max="2523" width="15" style="49" bestFit="1" customWidth="1"/>
    <col min="2524" max="2524" width="15.125" style="49" bestFit="1" customWidth="1"/>
    <col min="2525" max="2525" width="17.75" style="49" bestFit="1" customWidth="1"/>
    <col min="2526" max="2526" width="24.375" style="49" bestFit="1" customWidth="1"/>
    <col min="2527" max="2527" width="22.125" style="49" bestFit="1" customWidth="1"/>
    <col min="2528" max="2528" width="19.875" style="49" bestFit="1" customWidth="1"/>
    <col min="2529" max="2529" width="17.75" style="49" bestFit="1" customWidth="1"/>
    <col min="2530" max="2530" width="24.375" style="49" bestFit="1" customWidth="1"/>
    <col min="2531" max="2531" width="22.125" style="49" bestFit="1" customWidth="1"/>
    <col min="2532" max="2532" width="19.875" style="49" bestFit="1" customWidth="1"/>
    <col min="2533" max="2533" width="17.625" style="49" bestFit="1" customWidth="1"/>
    <col min="2534" max="2534" width="22" style="49" bestFit="1" customWidth="1"/>
    <col min="2535" max="2535" width="30.625" style="49" bestFit="1" customWidth="1"/>
    <col min="2536" max="2536" width="26.375" style="49" bestFit="1" customWidth="1"/>
    <col min="2537" max="2537" width="24.125" style="49" bestFit="1" customWidth="1"/>
    <col min="2538" max="2539" width="19.75" style="49" bestFit="1" customWidth="1"/>
    <col min="2540" max="2540" width="24.125" style="49" bestFit="1" customWidth="1"/>
    <col min="2541" max="2541" width="22" style="49" bestFit="1" customWidth="1"/>
    <col min="2542" max="2542" width="19.75" style="49" bestFit="1" customWidth="1"/>
    <col min="2543" max="2544" width="30.625" style="49" bestFit="1" customWidth="1"/>
    <col min="2545" max="2545" width="22" style="49" bestFit="1" customWidth="1"/>
    <col min="2546" max="2546" width="24.125" style="49" bestFit="1" customWidth="1"/>
    <col min="2547" max="2547" width="22" style="49" bestFit="1" customWidth="1"/>
    <col min="2548" max="2548" width="19.75" style="49" bestFit="1" customWidth="1"/>
    <col min="2549" max="2552" width="18.125" style="49" bestFit="1" customWidth="1"/>
    <col min="2553" max="2556" width="24.625" style="49" bestFit="1" customWidth="1"/>
    <col min="2557" max="2557" width="22.5" style="49" bestFit="1" customWidth="1"/>
    <col min="2558" max="2558" width="18.125" style="49" bestFit="1" customWidth="1"/>
    <col min="2559" max="2695" width="8.875" style="49"/>
    <col min="2696" max="2696" width="0" style="49" hidden="1" customWidth="1"/>
    <col min="2697" max="2697" width="4.375" style="49" bestFit="1" customWidth="1"/>
    <col min="2698" max="2699" width="9.5" style="49" bestFit="1" customWidth="1"/>
    <col min="2700" max="2700" width="13.75" style="49" bestFit="1" customWidth="1"/>
    <col min="2701" max="2701" width="11.5" style="49" bestFit="1" customWidth="1"/>
    <col min="2702" max="2702" width="9.5" style="49" bestFit="1" customWidth="1"/>
    <col min="2703" max="2703" width="11.5" style="49" bestFit="1" customWidth="1"/>
    <col min="2704" max="2704" width="9.5" style="49" bestFit="1" customWidth="1"/>
    <col min="2705" max="2705" width="17.125" style="49" bestFit="1" customWidth="1"/>
    <col min="2706" max="2706" width="9.5" style="49" bestFit="1" customWidth="1"/>
    <col min="2707" max="2707" width="22.5" style="49" bestFit="1" customWidth="1"/>
    <col min="2708" max="2708" width="15.625" style="49" bestFit="1" customWidth="1"/>
    <col min="2709" max="2709" width="9.5" style="49" bestFit="1" customWidth="1"/>
    <col min="2710" max="2710" width="7.5" style="49" bestFit="1" customWidth="1"/>
    <col min="2711" max="2711" width="22.5" style="49" bestFit="1" customWidth="1"/>
    <col min="2712" max="2712" width="20.375" style="49" bestFit="1" customWidth="1"/>
    <col min="2713" max="2713" width="11.5" style="49" bestFit="1" customWidth="1"/>
    <col min="2714" max="2714" width="8.875" style="49"/>
    <col min="2715" max="2715" width="18.125" style="49" bestFit="1" customWidth="1"/>
    <col min="2716" max="2716" width="13.75" style="49" bestFit="1" customWidth="1"/>
    <col min="2717" max="2724" width="10.625" style="49" bestFit="1" customWidth="1"/>
    <col min="2725" max="2725" width="10.5" style="49" bestFit="1" customWidth="1"/>
    <col min="2726" max="2726" width="11.5" style="49" bestFit="1" customWidth="1"/>
    <col min="2727" max="2727" width="10.5" style="49" bestFit="1" customWidth="1"/>
    <col min="2728" max="2728" width="11.5" style="49" bestFit="1" customWidth="1"/>
    <col min="2729" max="2729" width="16" style="49" bestFit="1" customWidth="1"/>
    <col min="2730" max="2730" width="9.5" style="49" bestFit="1" customWidth="1"/>
    <col min="2731" max="2731" width="22.5" style="49" bestFit="1" customWidth="1"/>
    <col min="2732" max="2732" width="29" style="49" bestFit="1" customWidth="1"/>
    <col min="2733" max="2733" width="13.75" style="49" bestFit="1" customWidth="1"/>
    <col min="2734" max="2734" width="20.375" style="49" bestFit="1" customWidth="1"/>
    <col min="2735" max="2735" width="13.75" style="49" bestFit="1" customWidth="1"/>
    <col min="2736" max="2736" width="11.5" style="49" bestFit="1" customWidth="1"/>
    <col min="2737" max="2737" width="13.75" style="49" bestFit="1" customWidth="1"/>
    <col min="2738" max="2738" width="11.5" style="49" bestFit="1" customWidth="1"/>
    <col min="2739" max="2739" width="13.75" style="49" bestFit="1" customWidth="1"/>
    <col min="2740" max="2740" width="9.5" style="49" bestFit="1" customWidth="1"/>
    <col min="2741" max="2741" width="18.125" style="49" bestFit="1" customWidth="1"/>
    <col min="2742" max="2742" width="22.5" style="49" bestFit="1" customWidth="1"/>
    <col min="2743" max="2752" width="23.625" style="49" bestFit="1" customWidth="1"/>
    <col min="2753" max="2753" width="16" style="49" bestFit="1" customWidth="1"/>
    <col min="2754" max="2754" width="11.5" style="49" bestFit="1" customWidth="1"/>
    <col min="2755" max="2755" width="16" style="49" bestFit="1" customWidth="1"/>
    <col min="2756" max="2756" width="11.5" style="49" bestFit="1" customWidth="1"/>
    <col min="2757" max="2758" width="13.75" style="49" bestFit="1" customWidth="1"/>
    <col min="2759" max="2759" width="15" style="49" bestFit="1" customWidth="1"/>
    <col min="2760" max="2760" width="15.125" style="49" bestFit="1" customWidth="1"/>
    <col min="2761" max="2762" width="18.125" style="49" bestFit="1" customWidth="1"/>
    <col min="2763" max="2763" width="19.375" style="49" bestFit="1" customWidth="1"/>
    <col min="2764" max="2764" width="19.5" style="49" bestFit="1" customWidth="1"/>
    <col min="2765" max="2766" width="13.75" style="49" bestFit="1" customWidth="1"/>
    <col min="2767" max="2767" width="15" style="49" bestFit="1" customWidth="1"/>
    <col min="2768" max="2768" width="15.125" style="49" bestFit="1" customWidth="1"/>
    <col min="2769" max="2770" width="13.75" style="49" bestFit="1" customWidth="1"/>
    <col min="2771" max="2771" width="15" style="49" bestFit="1" customWidth="1"/>
    <col min="2772" max="2772" width="15.125" style="49" bestFit="1" customWidth="1"/>
    <col min="2773" max="2774" width="18.125" style="49" bestFit="1" customWidth="1"/>
    <col min="2775" max="2775" width="19.375" style="49" bestFit="1" customWidth="1"/>
    <col min="2776" max="2776" width="19.5" style="49" bestFit="1" customWidth="1"/>
    <col min="2777" max="2778" width="13.75" style="49" bestFit="1" customWidth="1"/>
    <col min="2779" max="2779" width="15" style="49" bestFit="1" customWidth="1"/>
    <col min="2780" max="2780" width="15.125" style="49" bestFit="1" customWidth="1"/>
    <col min="2781" max="2781" width="17.75" style="49" bestFit="1" customWidth="1"/>
    <col min="2782" max="2782" width="24.375" style="49" bestFit="1" customWidth="1"/>
    <col min="2783" max="2783" width="22.125" style="49" bestFit="1" customWidth="1"/>
    <col min="2784" max="2784" width="19.875" style="49" bestFit="1" customWidth="1"/>
    <col min="2785" max="2785" width="17.75" style="49" bestFit="1" customWidth="1"/>
    <col min="2786" max="2786" width="24.375" style="49" bestFit="1" customWidth="1"/>
    <col min="2787" max="2787" width="22.125" style="49" bestFit="1" customWidth="1"/>
    <col min="2788" max="2788" width="19.875" style="49" bestFit="1" customWidth="1"/>
    <col min="2789" max="2789" width="17.625" style="49" bestFit="1" customWidth="1"/>
    <col min="2790" max="2790" width="22" style="49" bestFit="1" customWidth="1"/>
    <col min="2791" max="2791" width="30.625" style="49" bestFit="1" customWidth="1"/>
    <col min="2792" max="2792" width="26.375" style="49" bestFit="1" customWidth="1"/>
    <col min="2793" max="2793" width="24.125" style="49" bestFit="1" customWidth="1"/>
    <col min="2794" max="2795" width="19.75" style="49" bestFit="1" customWidth="1"/>
    <col min="2796" max="2796" width="24.125" style="49" bestFit="1" customWidth="1"/>
    <col min="2797" max="2797" width="22" style="49" bestFit="1" customWidth="1"/>
    <col min="2798" max="2798" width="19.75" style="49" bestFit="1" customWidth="1"/>
    <col min="2799" max="2800" width="30.625" style="49" bestFit="1" customWidth="1"/>
    <col min="2801" max="2801" width="22" style="49" bestFit="1" customWidth="1"/>
    <col min="2802" max="2802" width="24.125" style="49" bestFit="1" customWidth="1"/>
    <col min="2803" max="2803" width="22" style="49" bestFit="1" customWidth="1"/>
    <col min="2804" max="2804" width="19.75" style="49" bestFit="1" customWidth="1"/>
    <col min="2805" max="2808" width="18.125" style="49" bestFit="1" customWidth="1"/>
    <col min="2809" max="2812" width="24.625" style="49" bestFit="1" customWidth="1"/>
    <col min="2813" max="2813" width="22.5" style="49" bestFit="1" customWidth="1"/>
    <col min="2814" max="2814" width="18.125" style="49" bestFit="1" customWidth="1"/>
    <col min="2815" max="2951" width="8.875" style="49"/>
    <col min="2952" max="2952" width="0" style="49" hidden="1" customWidth="1"/>
    <col min="2953" max="2953" width="4.375" style="49" bestFit="1" customWidth="1"/>
    <col min="2954" max="2955" width="9.5" style="49" bestFit="1" customWidth="1"/>
    <col min="2956" max="2956" width="13.75" style="49" bestFit="1" customWidth="1"/>
    <col min="2957" max="2957" width="11.5" style="49" bestFit="1" customWidth="1"/>
    <col min="2958" max="2958" width="9.5" style="49" bestFit="1" customWidth="1"/>
    <col min="2959" max="2959" width="11.5" style="49" bestFit="1" customWidth="1"/>
    <col min="2960" max="2960" width="9.5" style="49" bestFit="1" customWidth="1"/>
    <col min="2961" max="2961" width="17.125" style="49" bestFit="1" customWidth="1"/>
    <col min="2962" max="2962" width="9.5" style="49" bestFit="1" customWidth="1"/>
    <col min="2963" max="2963" width="22.5" style="49" bestFit="1" customWidth="1"/>
    <col min="2964" max="2964" width="15.625" style="49" bestFit="1" customWidth="1"/>
    <col min="2965" max="2965" width="9.5" style="49" bestFit="1" customWidth="1"/>
    <col min="2966" max="2966" width="7.5" style="49" bestFit="1" customWidth="1"/>
    <col min="2967" max="2967" width="22.5" style="49" bestFit="1" customWidth="1"/>
    <col min="2968" max="2968" width="20.375" style="49" bestFit="1" customWidth="1"/>
    <col min="2969" max="2969" width="11.5" style="49" bestFit="1" customWidth="1"/>
    <col min="2970" max="2970" width="8.875" style="49"/>
    <col min="2971" max="2971" width="18.125" style="49" bestFit="1" customWidth="1"/>
    <col min="2972" max="2972" width="13.75" style="49" bestFit="1" customWidth="1"/>
    <col min="2973" max="2980" width="10.625" style="49" bestFit="1" customWidth="1"/>
    <col min="2981" max="2981" width="10.5" style="49" bestFit="1" customWidth="1"/>
    <col min="2982" max="2982" width="11.5" style="49" bestFit="1" customWidth="1"/>
    <col min="2983" max="2983" width="10.5" style="49" bestFit="1" customWidth="1"/>
    <col min="2984" max="2984" width="11.5" style="49" bestFit="1" customWidth="1"/>
    <col min="2985" max="2985" width="16" style="49" bestFit="1" customWidth="1"/>
    <col min="2986" max="2986" width="9.5" style="49" bestFit="1" customWidth="1"/>
    <col min="2987" max="2987" width="22.5" style="49" bestFit="1" customWidth="1"/>
    <col min="2988" max="2988" width="29" style="49" bestFit="1" customWidth="1"/>
    <col min="2989" max="2989" width="13.75" style="49" bestFit="1" customWidth="1"/>
    <col min="2990" max="2990" width="20.375" style="49" bestFit="1" customWidth="1"/>
    <col min="2991" max="2991" width="13.75" style="49" bestFit="1" customWidth="1"/>
    <col min="2992" max="2992" width="11.5" style="49" bestFit="1" customWidth="1"/>
    <col min="2993" max="2993" width="13.75" style="49" bestFit="1" customWidth="1"/>
    <col min="2994" max="2994" width="11.5" style="49" bestFit="1" customWidth="1"/>
    <col min="2995" max="2995" width="13.75" style="49" bestFit="1" customWidth="1"/>
    <col min="2996" max="2996" width="9.5" style="49" bestFit="1" customWidth="1"/>
    <col min="2997" max="2997" width="18.125" style="49" bestFit="1" customWidth="1"/>
    <col min="2998" max="2998" width="22.5" style="49" bestFit="1" customWidth="1"/>
    <col min="2999" max="3008" width="23.625" style="49" bestFit="1" customWidth="1"/>
    <col min="3009" max="3009" width="16" style="49" bestFit="1" customWidth="1"/>
    <col min="3010" max="3010" width="11.5" style="49" bestFit="1" customWidth="1"/>
    <col min="3011" max="3011" width="16" style="49" bestFit="1" customWidth="1"/>
    <col min="3012" max="3012" width="11.5" style="49" bestFit="1" customWidth="1"/>
    <col min="3013" max="3014" width="13.75" style="49" bestFit="1" customWidth="1"/>
    <col min="3015" max="3015" width="15" style="49" bestFit="1" customWidth="1"/>
    <col min="3016" max="3016" width="15.125" style="49" bestFit="1" customWidth="1"/>
    <col min="3017" max="3018" width="18.125" style="49" bestFit="1" customWidth="1"/>
    <col min="3019" max="3019" width="19.375" style="49" bestFit="1" customWidth="1"/>
    <col min="3020" max="3020" width="19.5" style="49" bestFit="1" customWidth="1"/>
    <col min="3021" max="3022" width="13.75" style="49" bestFit="1" customWidth="1"/>
    <col min="3023" max="3023" width="15" style="49" bestFit="1" customWidth="1"/>
    <col min="3024" max="3024" width="15.125" style="49" bestFit="1" customWidth="1"/>
    <col min="3025" max="3026" width="13.75" style="49" bestFit="1" customWidth="1"/>
    <col min="3027" max="3027" width="15" style="49" bestFit="1" customWidth="1"/>
    <col min="3028" max="3028" width="15.125" style="49" bestFit="1" customWidth="1"/>
    <col min="3029" max="3030" width="18.125" style="49" bestFit="1" customWidth="1"/>
    <col min="3031" max="3031" width="19.375" style="49" bestFit="1" customWidth="1"/>
    <col min="3032" max="3032" width="19.5" style="49" bestFit="1" customWidth="1"/>
    <col min="3033" max="3034" width="13.75" style="49" bestFit="1" customWidth="1"/>
    <col min="3035" max="3035" width="15" style="49" bestFit="1" customWidth="1"/>
    <col min="3036" max="3036" width="15.125" style="49" bestFit="1" customWidth="1"/>
    <col min="3037" max="3037" width="17.75" style="49" bestFit="1" customWidth="1"/>
    <col min="3038" max="3038" width="24.375" style="49" bestFit="1" customWidth="1"/>
    <col min="3039" max="3039" width="22.125" style="49" bestFit="1" customWidth="1"/>
    <col min="3040" max="3040" width="19.875" style="49" bestFit="1" customWidth="1"/>
    <col min="3041" max="3041" width="17.75" style="49" bestFit="1" customWidth="1"/>
    <col min="3042" max="3042" width="24.375" style="49" bestFit="1" customWidth="1"/>
    <col min="3043" max="3043" width="22.125" style="49" bestFit="1" customWidth="1"/>
    <col min="3044" max="3044" width="19.875" style="49" bestFit="1" customWidth="1"/>
    <col min="3045" max="3045" width="17.625" style="49" bestFit="1" customWidth="1"/>
    <col min="3046" max="3046" width="22" style="49" bestFit="1" customWidth="1"/>
    <col min="3047" max="3047" width="30.625" style="49" bestFit="1" customWidth="1"/>
    <col min="3048" max="3048" width="26.375" style="49" bestFit="1" customWidth="1"/>
    <col min="3049" max="3049" width="24.125" style="49" bestFit="1" customWidth="1"/>
    <col min="3050" max="3051" width="19.75" style="49" bestFit="1" customWidth="1"/>
    <col min="3052" max="3052" width="24.125" style="49" bestFit="1" customWidth="1"/>
    <col min="3053" max="3053" width="22" style="49" bestFit="1" customWidth="1"/>
    <col min="3054" max="3054" width="19.75" style="49" bestFit="1" customWidth="1"/>
    <col min="3055" max="3056" width="30.625" style="49" bestFit="1" customWidth="1"/>
    <col min="3057" max="3057" width="22" style="49" bestFit="1" customWidth="1"/>
    <col min="3058" max="3058" width="24.125" style="49" bestFit="1" customWidth="1"/>
    <col min="3059" max="3059" width="22" style="49" bestFit="1" customWidth="1"/>
    <col min="3060" max="3060" width="19.75" style="49" bestFit="1" customWidth="1"/>
    <col min="3061" max="3064" width="18.125" style="49" bestFit="1" customWidth="1"/>
    <col min="3065" max="3068" width="24.625" style="49" bestFit="1" customWidth="1"/>
    <col min="3069" max="3069" width="22.5" style="49" bestFit="1" customWidth="1"/>
    <col min="3070" max="3070" width="18.125" style="49" bestFit="1" customWidth="1"/>
    <col min="3071" max="3207" width="8.875" style="49"/>
    <col min="3208" max="3208" width="0" style="49" hidden="1" customWidth="1"/>
    <col min="3209" max="3209" width="4.375" style="49" bestFit="1" customWidth="1"/>
    <col min="3210" max="3211" width="9.5" style="49" bestFit="1" customWidth="1"/>
    <col min="3212" max="3212" width="13.75" style="49" bestFit="1" customWidth="1"/>
    <col min="3213" max="3213" width="11.5" style="49" bestFit="1" customWidth="1"/>
    <col min="3214" max="3214" width="9.5" style="49" bestFit="1" customWidth="1"/>
    <col min="3215" max="3215" width="11.5" style="49" bestFit="1" customWidth="1"/>
    <col min="3216" max="3216" width="9.5" style="49" bestFit="1" customWidth="1"/>
    <col min="3217" max="3217" width="17.125" style="49" bestFit="1" customWidth="1"/>
    <col min="3218" max="3218" width="9.5" style="49" bestFit="1" customWidth="1"/>
    <col min="3219" max="3219" width="22.5" style="49" bestFit="1" customWidth="1"/>
    <col min="3220" max="3220" width="15.625" style="49" bestFit="1" customWidth="1"/>
    <col min="3221" max="3221" width="9.5" style="49" bestFit="1" customWidth="1"/>
    <col min="3222" max="3222" width="7.5" style="49" bestFit="1" customWidth="1"/>
    <col min="3223" max="3223" width="22.5" style="49" bestFit="1" customWidth="1"/>
    <col min="3224" max="3224" width="20.375" style="49" bestFit="1" customWidth="1"/>
    <col min="3225" max="3225" width="11.5" style="49" bestFit="1" customWidth="1"/>
    <col min="3226" max="3226" width="8.875" style="49"/>
    <col min="3227" max="3227" width="18.125" style="49" bestFit="1" customWidth="1"/>
    <col min="3228" max="3228" width="13.75" style="49" bestFit="1" customWidth="1"/>
    <col min="3229" max="3236" width="10.625" style="49" bestFit="1" customWidth="1"/>
    <col min="3237" max="3237" width="10.5" style="49" bestFit="1" customWidth="1"/>
    <col min="3238" max="3238" width="11.5" style="49" bestFit="1" customWidth="1"/>
    <col min="3239" max="3239" width="10.5" style="49" bestFit="1" customWidth="1"/>
    <col min="3240" max="3240" width="11.5" style="49" bestFit="1" customWidth="1"/>
    <col min="3241" max="3241" width="16" style="49" bestFit="1" customWidth="1"/>
    <col min="3242" max="3242" width="9.5" style="49" bestFit="1" customWidth="1"/>
    <col min="3243" max="3243" width="22.5" style="49" bestFit="1" customWidth="1"/>
    <col min="3244" max="3244" width="29" style="49" bestFit="1" customWidth="1"/>
    <col min="3245" max="3245" width="13.75" style="49" bestFit="1" customWidth="1"/>
    <col min="3246" max="3246" width="20.375" style="49" bestFit="1" customWidth="1"/>
    <col min="3247" max="3247" width="13.75" style="49" bestFit="1" customWidth="1"/>
    <col min="3248" max="3248" width="11.5" style="49" bestFit="1" customWidth="1"/>
    <col min="3249" max="3249" width="13.75" style="49" bestFit="1" customWidth="1"/>
    <col min="3250" max="3250" width="11.5" style="49" bestFit="1" customWidth="1"/>
    <col min="3251" max="3251" width="13.75" style="49" bestFit="1" customWidth="1"/>
    <col min="3252" max="3252" width="9.5" style="49" bestFit="1" customWidth="1"/>
    <col min="3253" max="3253" width="18.125" style="49" bestFit="1" customWidth="1"/>
    <col min="3254" max="3254" width="22.5" style="49" bestFit="1" customWidth="1"/>
    <col min="3255" max="3264" width="23.625" style="49" bestFit="1" customWidth="1"/>
    <col min="3265" max="3265" width="16" style="49" bestFit="1" customWidth="1"/>
    <col min="3266" max="3266" width="11.5" style="49" bestFit="1" customWidth="1"/>
    <col min="3267" max="3267" width="16" style="49" bestFit="1" customWidth="1"/>
    <col min="3268" max="3268" width="11.5" style="49" bestFit="1" customWidth="1"/>
    <col min="3269" max="3270" width="13.75" style="49" bestFit="1" customWidth="1"/>
    <col min="3271" max="3271" width="15" style="49" bestFit="1" customWidth="1"/>
    <col min="3272" max="3272" width="15.125" style="49" bestFit="1" customWidth="1"/>
    <col min="3273" max="3274" width="18.125" style="49" bestFit="1" customWidth="1"/>
    <col min="3275" max="3275" width="19.375" style="49" bestFit="1" customWidth="1"/>
    <col min="3276" max="3276" width="19.5" style="49" bestFit="1" customWidth="1"/>
    <col min="3277" max="3278" width="13.75" style="49" bestFit="1" customWidth="1"/>
    <col min="3279" max="3279" width="15" style="49" bestFit="1" customWidth="1"/>
    <col min="3280" max="3280" width="15.125" style="49" bestFit="1" customWidth="1"/>
    <col min="3281" max="3282" width="13.75" style="49" bestFit="1" customWidth="1"/>
    <col min="3283" max="3283" width="15" style="49" bestFit="1" customWidth="1"/>
    <col min="3284" max="3284" width="15.125" style="49" bestFit="1" customWidth="1"/>
    <col min="3285" max="3286" width="18.125" style="49" bestFit="1" customWidth="1"/>
    <col min="3287" max="3287" width="19.375" style="49" bestFit="1" customWidth="1"/>
    <col min="3288" max="3288" width="19.5" style="49" bestFit="1" customWidth="1"/>
    <col min="3289" max="3290" width="13.75" style="49" bestFit="1" customWidth="1"/>
    <col min="3291" max="3291" width="15" style="49" bestFit="1" customWidth="1"/>
    <col min="3292" max="3292" width="15.125" style="49" bestFit="1" customWidth="1"/>
    <col min="3293" max="3293" width="17.75" style="49" bestFit="1" customWidth="1"/>
    <col min="3294" max="3294" width="24.375" style="49" bestFit="1" customWidth="1"/>
    <col min="3295" max="3295" width="22.125" style="49" bestFit="1" customWidth="1"/>
    <col min="3296" max="3296" width="19.875" style="49" bestFit="1" customWidth="1"/>
    <col min="3297" max="3297" width="17.75" style="49" bestFit="1" customWidth="1"/>
    <col min="3298" max="3298" width="24.375" style="49" bestFit="1" customWidth="1"/>
    <col min="3299" max="3299" width="22.125" style="49" bestFit="1" customWidth="1"/>
    <col min="3300" max="3300" width="19.875" style="49" bestFit="1" customWidth="1"/>
    <col min="3301" max="3301" width="17.625" style="49" bestFit="1" customWidth="1"/>
    <col min="3302" max="3302" width="22" style="49" bestFit="1" customWidth="1"/>
    <col min="3303" max="3303" width="30.625" style="49" bestFit="1" customWidth="1"/>
    <col min="3304" max="3304" width="26.375" style="49" bestFit="1" customWidth="1"/>
    <col min="3305" max="3305" width="24.125" style="49" bestFit="1" customWidth="1"/>
    <col min="3306" max="3307" width="19.75" style="49" bestFit="1" customWidth="1"/>
    <col min="3308" max="3308" width="24.125" style="49" bestFit="1" customWidth="1"/>
    <col min="3309" max="3309" width="22" style="49" bestFit="1" customWidth="1"/>
    <col min="3310" max="3310" width="19.75" style="49" bestFit="1" customWidth="1"/>
    <col min="3311" max="3312" width="30.625" style="49" bestFit="1" customWidth="1"/>
    <col min="3313" max="3313" width="22" style="49" bestFit="1" customWidth="1"/>
    <col min="3314" max="3314" width="24.125" style="49" bestFit="1" customWidth="1"/>
    <col min="3315" max="3315" width="22" style="49" bestFit="1" customWidth="1"/>
    <col min="3316" max="3316" width="19.75" style="49" bestFit="1" customWidth="1"/>
    <col min="3317" max="3320" width="18.125" style="49" bestFit="1" customWidth="1"/>
    <col min="3321" max="3324" width="24.625" style="49" bestFit="1" customWidth="1"/>
    <col min="3325" max="3325" width="22.5" style="49" bestFit="1" customWidth="1"/>
    <col min="3326" max="3326" width="18.125" style="49" bestFit="1" customWidth="1"/>
    <col min="3327" max="3463" width="8.875" style="49"/>
    <col min="3464" max="3464" width="0" style="49" hidden="1" customWidth="1"/>
    <col min="3465" max="3465" width="4.375" style="49" bestFit="1" customWidth="1"/>
    <col min="3466" max="3467" width="9.5" style="49" bestFit="1" customWidth="1"/>
    <col min="3468" max="3468" width="13.75" style="49" bestFit="1" customWidth="1"/>
    <col min="3469" max="3469" width="11.5" style="49" bestFit="1" customWidth="1"/>
    <col min="3470" max="3470" width="9.5" style="49" bestFit="1" customWidth="1"/>
    <col min="3471" max="3471" width="11.5" style="49" bestFit="1" customWidth="1"/>
    <col min="3472" max="3472" width="9.5" style="49" bestFit="1" customWidth="1"/>
    <col min="3473" max="3473" width="17.125" style="49" bestFit="1" customWidth="1"/>
    <col min="3474" max="3474" width="9.5" style="49" bestFit="1" customWidth="1"/>
    <col min="3475" max="3475" width="22.5" style="49" bestFit="1" customWidth="1"/>
    <col min="3476" max="3476" width="15.625" style="49" bestFit="1" customWidth="1"/>
    <col min="3477" max="3477" width="9.5" style="49" bestFit="1" customWidth="1"/>
    <col min="3478" max="3478" width="7.5" style="49" bestFit="1" customWidth="1"/>
    <col min="3479" max="3479" width="22.5" style="49" bestFit="1" customWidth="1"/>
    <col min="3480" max="3480" width="20.375" style="49" bestFit="1" customWidth="1"/>
    <col min="3481" max="3481" width="11.5" style="49" bestFit="1" customWidth="1"/>
    <col min="3482" max="3482" width="8.875" style="49"/>
    <col min="3483" max="3483" width="18.125" style="49" bestFit="1" customWidth="1"/>
    <col min="3484" max="3484" width="13.75" style="49" bestFit="1" customWidth="1"/>
    <col min="3485" max="3492" width="10.625" style="49" bestFit="1" customWidth="1"/>
    <col min="3493" max="3493" width="10.5" style="49" bestFit="1" customWidth="1"/>
    <col min="3494" max="3494" width="11.5" style="49" bestFit="1" customWidth="1"/>
    <col min="3495" max="3495" width="10.5" style="49" bestFit="1" customWidth="1"/>
    <col min="3496" max="3496" width="11.5" style="49" bestFit="1" customWidth="1"/>
    <col min="3497" max="3497" width="16" style="49" bestFit="1" customWidth="1"/>
    <col min="3498" max="3498" width="9.5" style="49" bestFit="1" customWidth="1"/>
    <col min="3499" max="3499" width="22.5" style="49" bestFit="1" customWidth="1"/>
    <col min="3500" max="3500" width="29" style="49" bestFit="1" customWidth="1"/>
    <col min="3501" max="3501" width="13.75" style="49" bestFit="1" customWidth="1"/>
    <col min="3502" max="3502" width="20.375" style="49" bestFit="1" customWidth="1"/>
    <col min="3503" max="3503" width="13.75" style="49" bestFit="1" customWidth="1"/>
    <col min="3504" max="3504" width="11.5" style="49" bestFit="1" customWidth="1"/>
    <col min="3505" max="3505" width="13.75" style="49" bestFit="1" customWidth="1"/>
    <col min="3506" max="3506" width="11.5" style="49" bestFit="1" customWidth="1"/>
    <col min="3507" max="3507" width="13.75" style="49" bestFit="1" customWidth="1"/>
    <col min="3508" max="3508" width="9.5" style="49" bestFit="1" customWidth="1"/>
    <col min="3509" max="3509" width="18.125" style="49" bestFit="1" customWidth="1"/>
    <col min="3510" max="3510" width="22.5" style="49" bestFit="1" customWidth="1"/>
    <col min="3511" max="3520" width="23.625" style="49" bestFit="1" customWidth="1"/>
    <col min="3521" max="3521" width="16" style="49" bestFit="1" customWidth="1"/>
    <col min="3522" max="3522" width="11.5" style="49" bestFit="1" customWidth="1"/>
    <col min="3523" max="3523" width="16" style="49" bestFit="1" customWidth="1"/>
    <col min="3524" max="3524" width="11.5" style="49" bestFit="1" customWidth="1"/>
    <col min="3525" max="3526" width="13.75" style="49" bestFit="1" customWidth="1"/>
    <col min="3527" max="3527" width="15" style="49" bestFit="1" customWidth="1"/>
    <col min="3528" max="3528" width="15.125" style="49" bestFit="1" customWidth="1"/>
    <col min="3529" max="3530" width="18.125" style="49" bestFit="1" customWidth="1"/>
    <col min="3531" max="3531" width="19.375" style="49" bestFit="1" customWidth="1"/>
    <col min="3532" max="3532" width="19.5" style="49" bestFit="1" customWidth="1"/>
    <col min="3533" max="3534" width="13.75" style="49" bestFit="1" customWidth="1"/>
    <col min="3535" max="3535" width="15" style="49" bestFit="1" customWidth="1"/>
    <col min="3536" max="3536" width="15.125" style="49" bestFit="1" customWidth="1"/>
    <col min="3537" max="3538" width="13.75" style="49" bestFit="1" customWidth="1"/>
    <col min="3539" max="3539" width="15" style="49" bestFit="1" customWidth="1"/>
    <col min="3540" max="3540" width="15.125" style="49" bestFit="1" customWidth="1"/>
    <col min="3541" max="3542" width="18.125" style="49" bestFit="1" customWidth="1"/>
    <col min="3543" max="3543" width="19.375" style="49" bestFit="1" customWidth="1"/>
    <col min="3544" max="3544" width="19.5" style="49" bestFit="1" customWidth="1"/>
    <col min="3545" max="3546" width="13.75" style="49" bestFit="1" customWidth="1"/>
    <col min="3547" max="3547" width="15" style="49" bestFit="1" customWidth="1"/>
    <col min="3548" max="3548" width="15.125" style="49" bestFit="1" customWidth="1"/>
    <col min="3549" max="3549" width="17.75" style="49" bestFit="1" customWidth="1"/>
    <col min="3550" max="3550" width="24.375" style="49" bestFit="1" customWidth="1"/>
    <col min="3551" max="3551" width="22.125" style="49" bestFit="1" customWidth="1"/>
    <col min="3552" max="3552" width="19.875" style="49" bestFit="1" customWidth="1"/>
    <col min="3553" max="3553" width="17.75" style="49" bestFit="1" customWidth="1"/>
    <col min="3554" max="3554" width="24.375" style="49" bestFit="1" customWidth="1"/>
    <col min="3555" max="3555" width="22.125" style="49" bestFit="1" customWidth="1"/>
    <col min="3556" max="3556" width="19.875" style="49" bestFit="1" customWidth="1"/>
    <col min="3557" max="3557" width="17.625" style="49" bestFit="1" customWidth="1"/>
    <col min="3558" max="3558" width="22" style="49" bestFit="1" customWidth="1"/>
    <col min="3559" max="3559" width="30.625" style="49" bestFit="1" customWidth="1"/>
    <col min="3560" max="3560" width="26.375" style="49" bestFit="1" customWidth="1"/>
    <col min="3561" max="3561" width="24.125" style="49" bestFit="1" customWidth="1"/>
    <col min="3562" max="3563" width="19.75" style="49" bestFit="1" customWidth="1"/>
    <col min="3564" max="3564" width="24.125" style="49" bestFit="1" customWidth="1"/>
    <col min="3565" max="3565" width="22" style="49" bestFit="1" customWidth="1"/>
    <col min="3566" max="3566" width="19.75" style="49" bestFit="1" customWidth="1"/>
    <col min="3567" max="3568" width="30.625" style="49" bestFit="1" customWidth="1"/>
    <col min="3569" max="3569" width="22" style="49" bestFit="1" customWidth="1"/>
    <col min="3570" max="3570" width="24.125" style="49" bestFit="1" customWidth="1"/>
    <col min="3571" max="3571" width="22" style="49" bestFit="1" customWidth="1"/>
    <col min="3572" max="3572" width="19.75" style="49" bestFit="1" customWidth="1"/>
    <col min="3573" max="3576" width="18.125" style="49" bestFit="1" customWidth="1"/>
    <col min="3577" max="3580" width="24.625" style="49" bestFit="1" customWidth="1"/>
    <col min="3581" max="3581" width="22.5" style="49" bestFit="1" customWidth="1"/>
    <col min="3582" max="3582" width="18.125" style="49" bestFit="1" customWidth="1"/>
    <col min="3583" max="3719" width="8.875" style="49"/>
    <col min="3720" max="3720" width="0" style="49" hidden="1" customWidth="1"/>
    <col min="3721" max="3721" width="4.375" style="49" bestFit="1" customWidth="1"/>
    <col min="3722" max="3723" width="9.5" style="49" bestFit="1" customWidth="1"/>
    <col min="3724" max="3724" width="13.75" style="49" bestFit="1" customWidth="1"/>
    <col min="3725" max="3725" width="11.5" style="49" bestFit="1" customWidth="1"/>
    <col min="3726" max="3726" width="9.5" style="49" bestFit="1" customWidth="1"/>
    <col min="3727" max="3727" width="11.5" style="49" bestFit="1" customWidth="1"/>
    <col min="3728" max="3728" width="9.5" style="49" bestFit="1" customWidth="1"/>
    <col min="3729" max="3729" width="17.125" style="49" bestFit="1" customWidth="1"/>
    <col min="3730" max="3730" width="9.5" style="49" bestFit="1" customWidth="1"/>
    <col min="3731" max="3731" width="22.5" style="49" bestFit="1" customWidth="1"/>
    <col min="3732" max="3732" width="15.625" style="49" bestFit="1" customWidth="1"/>
    <col min="3733" max="3733" width="9.5" style="49" bestFit="1" customWidth="1"/>
    <col min="3734" max="3734" width="7.5" style="49" bestFit="1" customWidth="1"/>
    <col min="3735" max="3735" width="22.5" style="49" bestFit="1" customWidth="1"/>
    <col min="3736" max="3736" width="20.375" style="49" bestFit="1" customWidth="1"/>
    <col min="3737" max="3737" width="11.5" style="49" bestFit="1" customWidth="1"/>
    <col min="3738" max="3738" width="8.875" style="49"/>
    <col min="3739" max="3739" width="18.125" style="49" bestFit="1" customWidth="1"/>
    <col min="3740" max="3740" width="13.75" style="49" bestFit="1" customWidth="1"/>
    <col min="3741" max="3748" width="10.625" style="49" bestFit="1" customWidth="1"/>
    <col min="3749" max="3749" width="10.5" style="49" bestFit="1" customWidth="1"/>
    <col min="3750" max="3750" width="11.5" style="49" bestFit="1" customWidth="1"/>
    <col min="3751" max="3751" width="10.5" style="49" bestFit="1" customWidth="1"/>
    <col min="3752" max="3752" width="11.5" style="49" bestFit="1" customWidth="1"/>
    <col min="3753" max="3753" width="16" style="49" bestFit="1" customWidth="1"/>
    <col min="3754" max="3754" width="9.5" style="49" bestFit="1" customWidth="1"/>
    <col min="3755" max="3755" width="22.5" style="49" bestFit="1" customWidth="1"/>
    <col min="3756" max="3756" width="29" style="49" bestFit="1" customWidth="1"/>
    <col min="3757" max="3757" width="13.75" style="49" bestFit="1" customWidth="1"/>
    <col min="3758" max="3758" width="20.375" style="49" bestFit="1" customWidth="1"/>
    <col min="3759" max="3759" width="13.75" style="49" bestFit="1" customWidth="1"/>
    <col min="3760" max="3760" width="11.5" style="49" bestFit="1" customWidth="1"/>
    <col min="3761" max="3761" width="13.75" style="49" bestFit="1" customWidth="1"/>
    <col min="3762" max="3762" width="11.5" style="49" bestFit="1" customWidth="1"/>
    <col min="3763" max="3763" width="13.75" style="49" bestFit="1" customWidth="1"/>
    <col min="3764" max="3764" width="9.5" style="49" bestFit="1" customWidth="1"/>
    <col min="3765" max="3765" width="18.125" style="49" bestFit="1" customWidth="1"/>
    <col min="3766" max="3766" width="22.5" style="49" bestFit="1" customWidth="1"/>
    <col min="3767" max="3776" width="23.625" style="49" bestFit="1" customWidth="1"/>
    <col min="3777" max="3777" width="16" style="49" bestFit="1" customWidth="1"/>
    <col min="3778" max="3778" width="11.5" style="49" bestFit="1" customWidth="1"/>
    <col min="3779" max="3779" width="16" style="49" bestFit="1" customWidth="1"/>
    <col min="3780" max="3780" width="11.5" style="49" bestFit="1" customWidth="1"/>
    <col min="3781" max="3782" width="13.75" style="49" bestFit="1" customWidth="1"/>
    <col min="3783" max="3783" width="15" style="49" bestFit="1" customWidth="1"/>
    <col min="3784" max="3784" width="15.125" style="49" bestFit="1" customWidth="1"/>
    <col min="3785" max="3786" width="18.125" style="49" bestFit="1" customWidth="1"/>
    <col min="3787" max="3787" width="19.375" style="49" bestFit="1" customWidth="1"/>
    <col min="3788" max="3788" width="19.5" style="49" bestFit="1" customWidth="1"/>
    <col min="3789" max="3790" width="13.75" style="49" bestFit="1" customWidth="1"/>
    <col min="3791" max="3791" width="15" style="49" bestFit="1" customWidth="1"/>
    <col min="3792" max="3792" width="15.125" style="49" bestFit="1" customWidth="1"/>
    <col min="3793" max="3794" width="13.75" style="49" bestFit="1" customWidth="1"/>
    <col min="3795" max="3795" width="15" style="49" bestFit="1" customWidth="1"/>
    <col min="3796" max="3796" width="15.125" style="49" bestFit="1" customWidth="1"/>
    <col min="3797" max="3798" width="18.125" style="49" bestFit="1" customWidth="1"/>
    <col min="3799" max="3799" width="19.375" style="49" bestFit="1" customWidth="1"/>
    <col min="3800" max="3800" width="19.5" style="49" bestFit="1" customWidth="1"/>
    <col min="3801" max="3802" width="13.75" style="49" bestFit="1" customWidth="1"/>
    <col min="3803" max="3803" width="15" style="49" bestFit="1" customWidth="1"/>
    <col min="3804" max="3804" width="15.125" style="49" bestFit="1" customWidth="1"/>
    <col min="3805" max="3805" width="17.75" style="49" bestFit="1" customWidth="1"/>
    <col min="3806" max="3806" width="24.375" style="49" bestFit="1" customWidth="1"/>
    <col min="3807" max="3807" width="22.125" style="49" bestFit="1" customWidth="1"/>
    <col min="3808" max="3808" width="19.875" style="49" bestFit="1" customWidth="1"/>
    <col min="3809" max="3809" width="17.75" style="49" bestFit="1" customWidth="1"/>
    <col min="3810" max="3810" width="24.375" style="49" bestFit="1" customWidth="1"/>
    <col min="3811" max="3811" width="22.125" style="49" bestFit="1" customWidth="1"/>
    <col min="3812" max="3812" width="19.875" style="49" bestFit="1" customWidth="1"/>
    <col min="3813" max="3813" width="17.625" style="49" bestFit="1" customWidth="1"/>
    <col min="3814" max="3814" width="22" style="49" bestFit="1" customWidth="1"/>
    <col min="3815" max="3815" width="30.625" style="49" bestFit="1" customWidth="1"/>
    <col min="3816" max="3816" width="26.375" style="49" bestFit="1" customWidth="1"/>
    <col min="3817" max="3817" width="24.125" style="49" bestFit="1" customWidth="1"/>
    <col min="3818" max="3819" width="19.75" style="49" bestFit="1" customWidth="1"/>
    <col min="3820" max="3820" width="24.125" style="49" bestFit="1" customWidth="1"/>
    <col min="3821" max="3821" width="22" style="49" bestFit="1" customWidth="1"/>
    <col min="3822" max="3822" width="19.75" style="49" bestFit="1" customWidth="1"/>
    <col min="3823" max="3824" width="30.625" style="49" bestFit="1" customWidth="1"/>
    <col min="3825" max="3825" width="22" style="49" bestFit="1" customWidth="1"/>
    <col min="3826" max="3826" width="24.125" style="49" bestFit="1" customWidth="1"/>
    <col min="3827" max="3827" width="22" style="49" bestFit="1" customWidth="1"/>
    <col min="3828" max="3828" width="19.75" style="49" bestFit="1" customWidth="1"/>
    <col min="3829" max="3832" width="18.125" style="49" bestFit="1" customWidth="1"/>
    <col min="3833" max="3836" width="24.625" style="49" bestFit="1" customWidth="1"/>
    <col min="3837" max="3837" width="22.5" style="49" bestFit="1" customWidth="1"/>
    <col min="3838" max="3838" width="18.125" style="49" bestFit="1" customWidth="1"/>
    <col min="3839" max="3975" width="8.875" style="49"/>
    <col min="3976" max="3976" width="0" style="49" hidden="1" customWidth="1"/>
    <col min="3977" max="3977" width="4.375" style="49" bestFit="1" customWidth="1"/>
    <col min="3978" max="3979" width="9.5" style="49" bestFit="1" customWidth="1"/>
    <col min="3980" max="3980" width="13.75" style="49" bestFit="1" customWidth="1"/>
    <col min="3981" max="3981" width="11.5" style="49" bestFit="1" customWidth="1"/>
    <col min="3982" max="3982" width="9.5" style="49" bestFit="1" customWidth="1"/>
    <col min="3983" max="3983" width="11.5" style="49" bestFit="1" customWidth="1"/>
    <col min="3984" max="3984" width="9.5" style="49" bestFit="1" customWidth="1"/>
    <col min="3985" max="3985" width="17.125" style="49" bestFit="1" customWidth="1"/>
    <col min="3986" max="3986" width="9.5" style="49" bestFit="1" customWidth="1"/>
    <col min="3987" max="3987" width="22.5" style="49" bestFit="1" customWidth="1"/>
    <col min="3988" max="3988" width="15.625" style="49" bestFit="1" customWidth="1"/>
    <col min="3989" max="3989" width="9.5" style="49" bestFit="1" customWidth="1"/>
    <col min="3990" max="3990" width="7.5" style="49" bestFit="1" customWidth="1"/>
    <col min="3991" max="3991" width="22.5" style="49" bestFit="1" customWidth="1"/>
    <col min="3992" max="3992" width="20.375" style="49" bestFit="1" customWidth="1"/>
    <col min="3993" max="3993" width="11.5" style="49" bestFit="1" customWidth="1"/>
    <col min="3994" max="3994" width="8.875" style="49"/>
    <col min="3995" max="3995" width="18.125" style="49" bestFit="1" customWidth="1"/>
    <col min="3996" max="3996" width="13.75" style="49" bestFit="1" customWidth="1"/>
    <col min="3997" max="4004" width="10.625" style="49" bestFit="1" customWidth="1"/>
    <col min="4005" max="4005" width="10.5" style="49" bestFit="1" customWidth="1"/>
    <col min="4006" max="4006" width="11.5" style="49" bestFit="1" customWidth="1"/>
    <col min="4007" max="4007" width="10.5" style="49" bestFit="1" customWidth="1"/>
    <col min="4008" max="4008" width="11.5" style="49" bestFit="1" customWidth="1"/>
    <col min="4009" max="4009" width="16" style="49" bestFit="1" customWidth="1"/>
    <col min="4010" max="4010" width="9.5" style="49" bestFit="1" customWidth="1"/>
    <col min="4011" max="4011" width="22.5" style="49" bestFit="1" customWidth="1"/>
    <col min="4012" max="4012" width="29" style="49" bestFit="1" customWidth="1"/>
    <col min="4013" max="4013" width="13.75" style="49" bestFit="1" customWidth="1"/>
    <col min="4014" max="4014" width="20.375" style="49" bestFit="1" customWidth="1"/>
    <col min="4015" max="4015" width="13.75" style="49" bestFit="1" customWidth="1"/>
    <col min="4016" max="4016" width="11.5" style="49" bestFit="1" customWidth="1"/>
    <col min="4017" max="4017" width="13.75" style="49" bestFit="1" customWidth="1"/>
    <col min="4018" max="4018" width="11.5" style="49" bestFit="1" customWidth="1"/>
    <col min="4019" max="4019" width="13.75" style="49" bestFit="1" customWidth="1"/>
    <col min="4020" max="4020" width="9.5" style="49" bestFit="1" customWidth="1"/>
    <col min="4021" max="4021" width="18.125" style="49" bestFit="1" customWidth="1"/>
    <col min="4022" max="4022" width="22.5" style="49" bestFit="1" customWidth="1"/>
    <col min="4023" max="4032" width="23.625" style="49" bestFit="1" customWidth="1"/>
    <col min="4033" max="4033" width="16" style="49" bestFit="1" customWidth="1"/>
    <col min="4034" max="4034" width="11.5" style="49" bestFit="1" customWidth="1"/>
    <col min="4035" max="4035" width="16" style="49" bestFit="1" customWidth="1"/>
    <col min="4036" max="4036" width="11.5" style="49" bestFit="1" customWidth="1"/>
    <col min="4037" max="4038" width="13.75" style="49" bestFit="1" customWidth="1"/>
    <col min="4039" max="4039" width="15" style="49" bestFit="1" customWidth="1"/>
    <col min="4040" max="4040" width="15.125" style="49" bestFit="1" customWidth="1"/>
    <col min="4041" max="4042" width="18.125" style="49" bestFit="1" customWidth="1"/>
    <col min="4043" max="4043" width="19.375" style="49" bestFit="1" customWidth="1"/>
    <col min="4044" max="4044" width="19.5" style="49" bestFit="1" customWidth="1"/>
    <col min="4045" max="4046" width="13.75" style="49" bestFit="1" customWidth="1"/>
    <col min="4047" max="4047" width="15" style="49" bestFit="1" customWidth="1"/>
    <col min="4048" max="4048" width="15.125" style="49" bestFit="1" customWidth="1"/>
    <col min="4049" max="4050" width="13.75" style="49" bestFit="1" customWidth="1"/>
    <col min="4051" max="4051" width="15" style="49" bestFit="1" customWidth="1"/>
    <col min="4052" max="4052" width="15.125" style="49" bestFit="1" customWidth="1"/>
    <col min="4053" max="4054" width="18.125" style="49" bestFit="1" customWidth="1"/>
    <col min="4055" max="4055" width="19.375" style="49" bestFit="1" customWidth="1"/>
    <col min="4056" max="4056" width="19.5" style="49" bestFit="1" customWidth="1"/>
    <col min="4057" max="4058" width="13.75" style="49" bestFit="1" customWidth="1"/>
    <col min="4059" max="4059" width="15" style="49" bestFit="1" customWidth="1"/>
    <col min="4060" max="4060" width="15.125" style="49" bestFit="1" customWidth="1"/>
    <col min="4061" max="4061" width="17.75" style="49" bestFit="1" customWidth="1"/>
    <col min="4062" max="4062" width="24.375" style="49" bestFit="1" customWidth="1"/>
    <col min="4063" max="4063" width="22.125" style="49" bestFit="1" customWidth="1"/>
    <col min="4064" max="4064" width="19.875" style="49" bestFit="1" customWidth="1"/>
    <col min="4065" max="4065" width="17.75" style="49" bestFit="1" customWidth="1"/>
    <col min="4066" max="4066" width="24.375" style="49" bestFit="1" customWidth="1"/>
    <col min="4067" max="4067" width="22.125" style="49" bestFit="1" customWidth="1"/>
    <col min="4068" max="4068" width="19.875" style="49" bestFit="1" customWidth="1"/>
    <col min="4069" max="4069" width="17.625" style="49" bestFit="1" customWidth="1"/>
    <col min="4070" max="4070" width="22" style="49" bestFit="1" customWidth="1"/>
    <col min="4071" max="4071" width="30.625" style="49" bestFit="1" customWidth="1"/>
    <col min="4072" max="4072" width="26.375" style="49" bestFit="1" customWidth="1"/>
    <col min="4073" max="4073" width="24.125" style="49" bestFit="1" customWidth="1"/>
    <col min="4074" max="4075" width="19.75" style="49" bestFit="1" customWidth="1"/>
    <col min="4076" max="4076" width="24.125" style="49" bestFit="1" customWidth="1"/>
    <col min="4077" max="4077" width="22" style="49" bestFit="1" customWidth="1"/>
    <col min="4078" max="4078" width="19.75" style="49" bestFit="1" customWidth="1"/>
    <col min="4079" max="4080" width="30.625" style="49" bestFit="1" customWidth="1"/>
    <col min="4081" max="4081" width="22" style="49" bestFit="1" customWidth="1"/>
    <col min="4082" max="4082" width="24.125" style="49" bestFit="1" customWidth="1"/>
    <col min="4083" max="4083" width="22" style="49" bestFit="1" customWidth="1"/>
    <col min="4084" max="4084" width="19.75" style="49" bestFit="1" customWidth="1"/>
    <col min="4085" max="4088" width="18.125" style="49" bestFit="1" customWidth="1"/>
    <col min="4089" max="4092" width="24.625" style="49" bestFit="1" customWidth="1"/>
    <col min="4093" max="4093" width="22.5" style="49" bestFit="1" customWidth="1"/>
    <col min="4094" max="4094" width="18.125" style="49" bestFit="1" customWidth="1"/>
    <col min="4095" max="4231" width="8.875" style="49"/>
    <col min="4232" max="4232" width="0" style="49" hidden="1" customWidth="1"/>
    <col min="4233" max="4233" width="4.375" style="49" bestFit="1" customWidth="1"/>
    <col min="4234" max="4235" width="9.5" style="49" bestFit="1" customWidth="1"/>
    <col min="4236" max="4236" width="13.75" style="49" bestFit="1" customWidth="1"/>
    <col min="4237" max="4237" width="11.5" style="49" bestFit="1" customWidth="1"/>
    <col min="4238" max="4238" width="9.5" style="49" bestFit="1" customWidth="1"/>
    <col min="4239" max="4239" width="11.5" style="49" bestFit="1" customWidth="1"/>
    <col min="4240" max="4240" width="9.5" style="49" bestFit="1" customWidth="1"/>
    <col min="4241" max="4241" width="17.125" style="49" bestFit="1" customWidth="1"/>
    <col min="4242" max="4242" width="9.5" style="49" bestFit="1" customWidth="1"/>
    <col min="4243" max="4243" width="22.5" style="49" bestFit="1" customWidth="1"/>
    <col min="4244" max="4244" width="15.625" style="49" bestFit="1" customWidth="1"/>
    <col min="4245" max="4245" width="9.5" style="49" bestFit="1" customWidth="1"/>
    <col min="4246" max="4246" width="7.5" style="49" bestFit="1" customWidth="1"/>
    <col min="4247" max="4247" width="22.5" style="49" bestFit="1" customWidth="1"/>
    <col min="4248" max="4248" width="20.375" style="49" bestFit="1" customWidth="1"/>
    <col min="4249" max="4249" width="11.5" style="49" bestFit="1" customWidth="1"/>
    <col min="4250" max="4250" width="8.875" style="49"/>
    <col min="4251" max="4251" width="18.125" style="49" bestFit="1" customWidth="1"/>
    <col min="4252" max="4252" width="13.75" style="49" bestFit="1" customWidth="1"/>
    <col min="4253" max="4260" width="10.625" style="49" bestFit="1" customWidth="1"/>
    <col min="4261" max="4261" width="10.5" style="49" bestFit="1" customWidth="1"/>
    <col min="4262" max="4262" width="11.5" style="49" bestFit="1" customWidth="1"/>
    <col min="4263" max="4263" width="10.5" style="49" bestFit="1" customWidth="1"/>
    <col min="4264" max="4264" width="11.5" style="49" bestFit="1" customWidth="1"/>
    <col min="4265" max="4265" width="16" style="49" bestFit="1" customWidth="1"/>
    <col min="4266" max="4266" width="9.5" style="49" bestFit="1" customWidth="1"/>
    <col min="4267" max="4267" width="22.5" style="49" bestFit="1" customWidth="1"/>
    <col min="4268" max="4268" width="29" style="49" bestFit="1" customWidth="1"/>
    <col min="4269" max="4269" width="13.75" style="49" bestFit="1" customWidth="1"/>
    <col min="4270" max="4270" width="20.375" style="49" bestFit="1" customWidth="1"/>
    <col min="4271" max="4271" width="13.75" style="49" bestFit="1" customWidth="1"/>
    <col min="4272" max="4272" width="11.5" style="49" bestFit="1" customWidth="1"/>
    <col min="4273" max="4273" width="13.75" style="49" bestFit="1" customWidth="1"/>
    <col min="4274" max="4274" width="11.5" style="49" bestFit="1" customWidth="1"/>
    <col min="4275" max="4275" width="13.75" style="49" bestFit="1" customWidth="1"/>
    <col min="4276" max="4276" width="9.5" style="49" bestFit="1" customWidth="1"/>
    <col min="4277" max="4277" width="18.125" style="49" bestFit="1" customWidth="1"/>
    <col min="4278" max="4278" width="22.5" style="49" bestFit="1" customWidth="1"/>
    <col min="4279" max="4288" width="23.625" style="49" bestFit="1" customWidth="1"/>
    <col min="4289" max="4289" width="16" style="49" bestFit="1" customWidth="1"/>
    <col min="4290" max="4290" width="11.5" style="49" bestFit="1" customWidth="1"/>
    <col min="4291" max="4291" width="16" style="49" bestFit="1" customWidth="1"/>
    <col min="4292" max="4292" width="11.5" style="49" bestFit="1" customWidth="1"/>
    <col min="4293" max="4294" width="13.75" style="49" bestFit="1" customWidth="1"/>
    <col min="4295" max="4295" width="15" style="49" bestFit="1" customWidth="1"/>
    <col min="4296" max="4296" width="15.125" style="49" bestFit="1" customWidth="1"/>
    <col min="4297" max="4298" width="18.125" style="49" bestFit="1" customWidth="1"/>
    <col min="4299" max="4299" width="19.375" style="49" bestFit="1" customWidth="1"/>
    <col min="4300" max="4300" width="19.5" style="49" bestFit="1" customWidth="1"/>
    <col min="4301" max="4302" width="13.75" style="49" bestFit="1" customWidth="1"/>
    <col min="4303" max="4303" width="15" style="49" bestFit="1" customWidth="1"/>
    <col min="4304" max="4304" width="15.125" style="49" bestFit="1" customWidth="1"/>
    <col min="4305" max="4306" width="13.75" style="49" bestFit="1" customWidth="1"/>
    <col min="4307" max="4307" width="15" style="49" bestFit="1" customWidth="1"/>
    <col min="4308" max="4308" width="15.125" style="49" bestFit="1" customWidth="1"/>
    <col min="4309" max="4310" width="18.125" style="49" bestFit="1" customWidth="1"/>
    <col min="4311" max="4311" width="19.375" style="49" bestFit="1" customWidth="1"/>
    <col min="4312" max="4312" width="19.5" style="49" bestFit="1" customWidth="1"/>
    <col min="4313" max="4314" width="13.75" style="49" bestFit="1" customWidth="1"/>
    <col min="4315" max="4315" width="15" style="49" bestFit="1" customWidth="1"/>
    <col min="4316" max="4316" width="15.125" style="49" bestFit="1" customWidth="1"/>
    <col min="4317" max="4317" width="17.75" style="49" bestFit="1" customWidth="1"/>
    <col min="4318" max="4318" width="24.375" style="49" bestFit="1" customWidth="1"/>
    <col min="4319" max="4319" width="22.125" style="49" bestFit="1" customWidth="1"/>
    <col min="4320" max="4320" width="19.875" style="49" bestFit="1" customWidth="1"/>
    <col min="4321" max="4321" width="17.75" style="49" bestFit="1" customWidth="1"/>
    <col min="4322" max="4322" width="24.375" style="49" bestFit="1" customWidth="1"/>
    <col min="4323" max="4323" width="22.125" style="49" bestFit="1" customWidth="1"/>
    <col min="4324" max="4324" width="19.875" style="49" bestFit="1" customWidth="1"/>
    <col min="4325" max="4325" width="17.625" style="49" bestFit="1" customWidth="1"/>
    <col min="4326" max="4326" width="22" style="49" bestFit="1" customWidth="1"/>
    <col min="4327" max="4327" width="30.625" style="49" bestFit="1" customWidth="1"/>
    <col min="4328" max="4328" width="26.375" style="49" bestFit="1" customWidth="1"/>
    <col min="4329" max="4329" width="24.125" style="49" bestFit="1" customWidth="1"/>
    <col min="4330" max="4331" width="19.75" style="49" bestFit="1" customWidth="1"/>
    <col min="4332" max="4332" width="24.125" style="49" bestFit="1" customWidth="1"/>
    <col min="4333" max="4333" width="22" style="49" bestFit="1" customWidth="1"/>
    <col min="4334" max="4334" width="19.75" style="49" bestFit="1" customWidth="1"/>
    <col min="4335" max="4336" width="30.625" style="49" bestFit="1" customWidth="1"/>
    <col min="4337" max="4337" width="22" style="49" bestFit="1" customWidth="1"/>
    <col min="4338" max="4338" width="24.125" style="49" bestFit="1" customWidth="1"/>
    <col min="4339" max="4339" width="22" style="49" bestFit="1" customWidth="1"/>
    <col min="4340" max="4340" width="19.75" style="49" bestFit="1" customWidth="1"/>
    <col min="4341" max="4344" width="18.125" style="49" bestFit="1" customWidth="1"/>
    <col min="4345" max="4348" width="24.625" style="49" bestFit="1" customWidth="1"/>
    <col min="4349" max="4349" width="22.5" style="49" bestFit="1" customWidth="1"/>
    <col min="4350" max="4350" width="18.125" style="49" bestFit="1" customWidth="1"/>
    <col min="4351" max="4487" width="8.875" style="49"/>
    <col min="4488" max="4488" width="0" style="49" hidden="1" customWidth="1"/>
    <col min="4489" max="4489" width="4.375" style="49" bestFit="1" customWidth="1"/>
    <col min="4490" max="4491" width="9.5" style="49" bestFit="1" customWidth="1"/>
    <col min="4492" max="4492" width="13.75" style="49" bestFit="1" customWidth="1"/>
    <col min="4493" max="4493" width="11.5" style="49" bestFit="1" customWidth="1"/>
    <col min="4494" max="4494" width="9.5" style="49" bestFit="1" customWidth="1"/>
    <col min="4495" max="4495" width="11.5" style="49" bestFit="1" customWidth="1"/>
    <col min="4496" max="4496" width="9.5" style="49" bestFit="1" customWidth="1"/>
    <col min="4497" max="4497" width="17.125" style="49" bestFit="1" customWidth="1"/>
    <col min="4498" max="4498" width="9.5" style="49" bestFit="1" customWidth="1"/>
    <col min="4499" max="4499" width="22.5" style="49" bestFit="1" customWidth="1"/>
    <col min="4500" max="4500" width="15.625" style="49" bestFit="1" customWidth="1"/>
    <col min="4501" max="4501" width="9.5" style="49" bestFit="1" customWidth="1"/>
    <col min="4502" max="4502" width="7.5" style="49" bestFit="1" customWidth="1"/>
    <col min="4503" max="4503" width="22.5" style="49" bestFit="1" customWidth="1"/>
    <col min="4504" max="4504" width="20.375" style="49" bestFit="1" customWidth="1"/>
    <col min="4505" max="4505" width="11.5" style="49" bestFit="1" customWidth="1"/>
    <col min="4506" max="4506" width="8.875" style="49"/>
    <col min="4507" max="4507" width="18.125" style="49" bestFit="1" customWidth="1"/>
    <col min="4508" max="4508" width="13.75" style="49" bestFit="1" customWidth="1"/>
    <col min="4509" max="4516" width="10.625" style="49" bestFit="1" customWidth="1"/>
    <col min="4517" max="4517" width="10.5" style="49" bestFit="1" customWidth="1"/>
    <col min="4518" max="4518" width="11.5" style="49" bestFit="1" customWidth="1"/>
    <col min="4519" max="4519" width="10.5" style="49" bestFit="1" customWidth="1"/>
    <col min="4520" max="4520" width="11.5" style="49" bestFit="1" customWidth="1"/>
    <col min="4521" max="4521" width="16" style="49" bestFit="1" customWidth="1"/>
    <col min="4522" max="4522" width="9.5" style="49" bestFit="1" customWidth="1"/>
    <col min="4523" max="4523" width="22.5" style="49" bestFit="1" customWidth="1"/>
    <col min="4524" max="4524" width="29" style="49" bestFit="1" customWidth="1"/>
    <col min="4525" max="4525" width="13.75" style="49" bestFit="1" customWidth="1"/>
    <col min="4526" max="4526" width="20.375" style="49" bestFit="1" customWidth="1"/>
    <col min="4527" max="4527" width="13.75" style="49" bestFit="1" customWidth="1"/>
    <col min="4528" max="4528" width="11.5" style="49" bestFit="1" customWidth="1"/>
    <col min="4529" max="4529" width="13.75" style="49" bestFit="1" customWidth="1"/>
    <col min="4530" max="4530" width="11.5" style="49" bestFit="1" customWidth="1"/>
    <col min="4531" max="4531" width="13.75" style="49" bestFit="1" customWidth="1"/>
    <col min="4532" max="4532" width="9.5" style="49" bestFit="1" customWidth="1"/>
    <col min="4533" max="4533" width="18.125" style="49" bestFit="1" customWidth="1"/>
    <col min="4534" max="4534" width="22.5" style="49" bestFit="1" customWidth="1"/>
    <col min="4535" max="4544" width="23.625" style="49" bestFit="1" customWidth="1"/>
    <col min="4545" max="4545" width="16" style="49" bestFit="1" customWidth="1"/>
    <col min="4546" max="4546" width="11.5" style="49" bestFit="1" customWidth="1"/>
    <col min="4547" max="4547" width="16" style="49" bestFit="1" customWidth="1"/>
    <col min="4548" max="4548" width="11.5" style="49" bestFit="1" customWidth="1"/>
    <col min="4549" max="4550" width="13.75" style="49" bestFit="1" customWidth="1"/>
    <col min="4551" max="4551" width="15" style="49" bestFit="1" customWidth="1"/>
    <col min="4552" max="4552" width="15.125" style="49" bestFit="1" customWidth="1"/>
    <col min="4553" max="4554" width="18.125" style="49" bestFit="1" customWidth="1"/>
    <col min="4555" max="4555" width="19.375" style="49" bestFit="1" customWidth="1"/>
    <col min="4556" max="4556" width="19.5" style="49" bestFit="1" customWidth="1"/>
    <col min="4557" max="4558" width="13.75" style="49" bestFit="1" customWidth="1"/>
    <col min="4559" max="4559" width="15" style="49" bestFit="1" customWidth="1"/>
    <col min="4560" max="4560" width="15.125" style="49" bestFit="1" customWidth="1"/>
    <col min="4561" max="4562" width="13.75" style="49" bestFit="1" customWidth="1"/>
    <col min="4563" max="4563" width="15" style="49" bestFit="1" customWidth="1"/>
    <col min="4564" max="4564" width="15.125" style="49" bestFit="1" customWidth="1"/>
    <col min="4565" max="4566" width="18.125" style="49" bestFit="1" customWidth="1"/>
    <col min="4567" max="4567" width="19.375" style="49" bestFit="1" customWidth="1"/>
    <col min="4568" max="4568" width="19.5" style="49" bestFit="1" customWidth="1"/>
    <col min="4569" max="4570" width="13.75" style="49" bestFit="1" customWidth="1"/>
    <col min="4571" max="4571" width="15" style="49" bestFit="1" customWidth="1"/>
    <col min="4572" max="4572" width="15.125" style="49" bestFit="1" customWidth="1"/>
    <col min="4573" max="4573" width="17.75" style="49" bestFit="1" customWidth="1"/>
    <col min="4574" max="4574" width="24.375" style="49" bestFit="1" customWidth="1"/>
    <col min="4575" max="4575" width="22.125" style="49" bestFit="1" customWidth="1"/>
    <col min="4576" max="4576" width="19.875" style="49" bestFit="1" customWidth="1"/>
    <col min="4577" max="4577" width="17.75" style="49" bestFit="1" customWidth="1"/>
    <col min="4578" max="4578" width="24.375" style="49" bestFit="1" customWidth="1"/>
    <col min="4579" max="4579" width="22.125" style="49" bestFit="1" customWidth="1"/>
    <col min="4580" max="4580" width="19.875" style="49" bestFit="1" customWidth="1"/>
    <col min="4581" max="4581" width="17.625" style="49" bestFit="1" customWidth="1"/>
    <col min="4582" max="4582" width="22" style="49" bestFit="1" customWidth="1"/>
    <col min="4583" max="4583" width="30.625" style="49" bestFit="1" customWidth="1"/>
    <col min="4584" max="4584" width="26.375" style="49" bestFit="1" customWidth="1"/>
    <col min="4585" max="4585" width="24.125" style="49" bestFit="1" customWidth="1"/>
    <col min="4586" max="4587" width="19.75" style="49" bestFit="1" customWidth="1"/>
    <col min="4588" max="4588" width="24.125" style="49" bestFit="1" customWidth="1"/>
    <col min="4589" max="4589" width="22" style="49" bestFit="1" customWidth="1"/>
    <col min="4590" max="4590" width="19.75" style="49" bestFit="1" customWidth="1"/>
    <col min="4591" max="4592" width="30.625" style="49" bestFit="1" customWidth="1"/>
    <col min="4593" max="4593" width="22" style="49" bestFit="1" customWidth="1"/>
    <col min="4594" max="4594" width="24.125" style="49" bestFit="1" customWidth="1"/>
    <col min="4595" max="4595" width="22" style="49" bestFit="1" customWidth="1"/>
    <col min="4596" max="4596" width="19.75" style="49" bestFit="1" customWidth="1"/>
    <col min="4597" max="4600" width="18.125" style="49" bestFit="1" customWidth="1"/>
    <col min="4601" max="4604" width="24.625" style="49" bestFit="1" customWidth="1"/>
    <col min="4605" max="4605" width="22.5" style="49" bestFit="1" customWidth="1"/>
    <col min="4606" max="4606" width="18.125" style="49" bestFit="1" customWidth="1"/>
    <col min="4607" max="4743" width="8.875" style="49"/>
    <col min="4744" max="4744" width="0" style="49" hidden="1" customWidth="1"/>
    <col min="4745" max="4745" width="4.375" style="49" bestFit="1" customWidth="1"/>
    <col min="4746" max="4747" width="9.5" style="49" bestFit="1" customWidth="1"/>
    <col min="4748" max="4748" width="13.75" style="49" bestFit="1" customWidth="1"/>
    <col min="4749" max="4749" width="11.5" style="49" bestFit="1" customWidth="1"/>
    <col min="4750" max="4750" width="9.5" style="49" bestFit="1" customWidth="1"/>
    <col min="4751" max="4751" width="11.5" style="49" bestFit="1" customWidth="1"/>
    <col min="4752" max="4752" width="9.5" style="49" bestFit="1" customWidth="1"/>
    <col min="4753" max="4753" width="17.125" style="49" bestFit="1" customWidth="1"/>
    <col min="4754" max="4754" width="9.5" style="49" bestFit="1" customWidth="1"/>
    <col min="4755" max="4755" width="22.5" style="49" bestFit="1" customWidth="1"/>
    <col min="4756" max="4756" width="15.625" style="49" bestFit="1" customWidth="1"/>
    <col min="4757" max="4757" width="9.5" style="49" bestFit="1" customWidth="1"/>
    <col min="4758" max="4758" width="7.5" style="49" bestFit="1" customWidth="1"/>
    <col min="4759" max="4759" width="22.5" style="49" bestFit="1" customWidth="1"/>
    <col min="4760" max="4760" width="20.375" style="49" bestFit="1" customWidth="1"/>
    <col min="4761" max="4761" width="11.5" style="49" bestFit="1" customWidth="1"/>
    <col min="4762" max="4762" width="8.875" style="49"/>
    <col min="4763" max="4763" width="18.125" style="49" bestFit="1" customWidth="1"/>
    <col min="4764" max="4764" width="13.75" style="49" bestFit="1" customWidth="1"/>
    <col min="4765" max="4772" width="10.625" style="49" bestFit="1" customWidth="1"/>
    <col min="4773" max="4773" width="10.5" style="49" bestFit="1" customWidth="1"/>
    <col min="4774" max="4774" width="11.5" style="49" bestFit="1" customWidth="1"/>
    <col min="4775" max="4775" width="10.5" style="49" bestFit="1" customWidth="1"/>
    <col min="4776" max="4776" width="11.5" style="49" bestFit="1" customWidth="1"/>
    <col min="4777" max="4777" width="16" style="49" bestFit="1" customWidth="1"/>
    <col min="4778" max="4778" width="9.5" style="49" bestFit="1" customWidth="1"/>
    <col min="4779" max="4779" width="22.5" style="49" bestFit="1" customWidth="1"/>
    <col min="4780" max="4780" width="29" style="49" bestFit="1" customWidth="1"/>
    <col min="4781" max="4781" width="13.75" style="49" bestFit="1" customWidth="1"/>
    <col min="4782" max="4782" width="20.375" style="49" bestFit="1" customWidth="1"/>
    <col min="4783" max="4783" width="13.75" style="49" bestFit="1" customWidth="1"/>
    <col min="4784" max="4784" width="11.5" style="49" bestFit="1" customWidth="1"/>
    <col min="4785" max="4785" width="13.75" style="49" bestFit="1" customWidth="1"/>
    <col min="4786" max="4786" width="11.5" style="49" bestFit="1" customWidth="1"/>
    <col min="4787" max="4787" width="13.75" style="49" bestFit="1" customWidth="1"/>
    <col min="4788" max="4788" width="9.5" style="49" bestFit="1" customWidth="1"/>
    <col min="4789" max="4789" width="18.125" style="49" bestFit="1" customWidth="1"/>
    <col min="4790" max="4790" width="22.5" style="49" bestFit="1" customWidth="1"/>
    <col min="4791" max="4800" width="23.625" style="49" bestFit="1" customWidth="1"/>
    <col min="4801" max="4801" width="16" style="49" bestFit="1" customWidth="1"/>
    <col min="4802" max="4802" width="11.5" style="49" bestFit="1" customWidth="1"/>
    <col min="4803" max="4803" width="16" style="49" bestFit="1" customWidth="1"/>
    <col min="4804" max="4804" width="11.5" style="49" bestFit="1" customWidth="1"/>
    <col min="4805" max="4806" width="13.75" style="49" bestFit="1" customWidth="1"/>
    <col min="4807" max="4807" width="15" style="49" bestFit="1" customWidth="1"/>
    <col min="4808" max="4808" width="15.125" style="49" bestFit="1" customWidth="1"/>
    <col min="4809" max="4810" width="18.125" style="49" bestFit="1" customWidth="1"/>
    <col min="4811" max="4811" width="19.375" style="49" bestFit="1" customWidth="1"/>
    <col min="4812" max="4812" width="19.5" style="49" bestFit="1" customWidth="1"/>
    <col min="4813" max="4814" width="13.75" style="49" bestFit="1" customWidth="1"/>
    <col min="4815" max="4815" width="15" style="49" bestFit="1" customWidth="1"/>
    <col min="4816" max="4816" width="15.125" style="49" bestFit="1" customWidth="1"/>
    <col min="4817" max="4818" width="13.75" style="49" bestFit="1" customWidth="1"/>
    <col min="4819" max="4819" width="15" style="49" bestFit="1" customWidth="1"/>
    <col min="4820" max="4820" width="15.125" style="49" bestFit="1" customWidth="1"/>
    <col min="4821" max="4822" width="18.125" style="49" bestFit="1" customWidth="1"/>
    <col min="4823" max="4823" width="19.375" style="49" bestFit="1" customWidth="1"/>
    <col min="4824" max="4824" width="19.5" style="49" bestFit="1" customWidth="1"/>
    <col min="4825" max="4826" width="13.75" style="49" bestFit="1" customWidth="1"/>
    <col min="4827" max="4827" width="15" style="49" bestFit="1" customWidth="1"/>
    <col min="4828" max="4828" width="15.125" style="49" bestFit="1" customWidth="1"/>
    <col min="4829" max="4829" width="17.75" style="49" bestFit="1" customWidth="1"/>
    <col min="4830" max="4830" width="24.375" style="49" bestFit="1" customWidth="1"/>
    <col min="4831" max="4831" width="22.125" style="49" bestFit="1" customWidth="1"/>
    <col min="4832" max="4832" width="19.875" style="49" bestFit="1" customWidth="1"/>
    <col min="4833" max="4833" width="17.75" style="49" bestFit="1" customWidth="1"/>
    <col min="4834" max="4834" width="24.375" style="49" bestFit="1" customWidth="1"/>
    <col min="4835" max="4835" width="22.125" style="49" bestFit="1" customWidth="1"/>
    <col min="4836" max="4836" width="19.875" style="49" bestFit="1" customWidth="1"/>
    <col min="4837" max="4837" width="17.625" style="49" bestFit="1" customWidth="1"/>
    <col min="4838" max="4838" width="22" style="49" bestFit="1" customWidth="1"/>
    <col min="4839" max="4839" width="30.625" style="49" bestFit="1" customWidth="1"/>
    <col min="4840" max="4840" width="26.375" style="49" bestFit="1" customWidth="1"/>
    <col min="4841" max="4841" width="24.125" style="49" bestFit="1" customWidth="1"/>
    <col min="4842" max="4843" width="19.75" style="49" bestFit="1" customWidth="1"/>
    <col min="4844" max="4844" width="24.125" style="49" bestFit="1" customWidth="1"/>
    <col min="4845" max="4845" width="22" style="49" bestFit="1" customWidth="1"/>
    <col min="4846" max="4846" width="19.75" style="49" bestFit="1" customWidth="1"/>
    <col min="4847" max="4848" width="30.625" style="49" bestFit="1" customWidth="1"/>
    <col min="4849" max="4849" width="22" style="49" bestFit="1" customWidth="1"/>
    <col min="4850" max="4850" width="24.125" style="49" bestFit="1" customWidth="1"/>
    <col min="4851" max="4851" width="22" style="49" bestFit="1" customWidth="1"/>
    <col min="4852" max="4852" width="19.75" style="49" bestFit="1" customWidth="1"/>
    <col min="4853" max="4856" width="18.125" style="49" bestFit="1" customWidth="1"/>
    <col min="4857" max="4860" width="24.625" style="49" bestFit="1" customWidth="1"/>
    <col min="4861" max="4861" width="22.5" style="49" bestFit="1" customWidth="1"/>
    <col min="4862" max="4862" width="18.125" style="49" bestFit="1" customWidth="1"/>
    <col min="4863" max="4999" width="8.875" style="49"/>
    <col min="5000" max="5000" width="0" style="49" hidden="1" customWidth="1"/>
    <col min="5001" max="5001" width="4.375" style="49" bestFit="1" customWidth="1"/>
    <col min="5002" max="5003" width="9.5" style="49" bestFit="1" customWidth="1"/>
    <col min="5004" max="5004" width="13.75" style="49" bestFit="1" customWidth="1"/>
    <col min="5005" max="5005" width="11.5" style="49" bestFit="1" customWidth="1"/>
    <col min="5006" max="5006" width="9.5" style="49" bestFit="1" customWidth="1"/>
    <col min="5007" max="5007" width="11.5" style="49" bestFit="1" customWidth="1"/>
    <col min="5008" max="5008" width="9.5" style="49" bestFit="1" customWidth="1"/>
    <col min="5009" max="5009" width="17.125" style="49" bestFit="1" customWidth="1"/>
    <col min="5010" max="5010" width="9.5" style="49" bestFit="1" customWidth="1"/>
    <col min="5011" max="5011" width="22.5" style="49" bestFit="1" customWidth="1"/>
    <col min="5012" max="5012" width="15.625" style="49" bestFit="1" customWidth="1"/>
    <col min="5013" max="5013" width="9.5" style="49" bestFit="1" customWidth="1"/>
    <col min="5014" max="5014" width="7.5" style="49" bestFit="1" customWidth="1"/>
    <col min="5015" max="5015" width="22.5" style="49" bestFit="1" customWidth="1"/>
    <col min="5016" max="5016" width="20.375" style="49" bestFit="1" customWidth="1"/>
    <col min="5017" max="5017" width="11.5" style="49" bestFit="1" customWidth="1"/>
    <col min="5018" max="5018" width="8.875" style="49"/>
    <col min="5019" max="5019" width="18.125" style="49" bestFit="1" customWidth="1"/>
    <col min="5020" max="5020" width="13.75" style="49" bestFit="1" customWidth="1"/>
    <col min="5021" max="5028" width="10.625" style="49" bestFit="1" customWidth="1"/>
    <col min="5029" max="5029" width="10.5" style="49" bestFit="1" customWidth="1"/>
    <col min="5030" max="5030" width="11.5" style="49" bestFit="1" customWidth="1"/>
    <col min="5031" max="5031" width="10.5" style="49" bestFit="1" customWidth="1"/>
    <col min="5032" max="5032" width="11.5" style="49" bestFit="1" customWidth="1"/>
    <col min="5033" max="5033" width="16" style="49" bestFit="1" customWidth="1"/>
    <col min="5034" max="5034" width="9.5" style="49" bestFit="1" customWidth="1"/>
    <col min="5035" max="5035" width="22.5" style="49" bestFit="1" customWidth="1"/>
    <col min="5036" max="5036" width="29" style="49" bestFit="1" customWidth="1"/>
    <col min="5037" max="5037" width="13.75" style="49" bestFit="1" customWidth="1"/>
    <col min="5038" max="5038" width="20.375" style="49" bestFit="1" customWidth="1"/>
    <col min="5039" max="5039" width="13.75" style="49" bestFit="1" customWidth="1"/>
    <col min="5040" max="5040" width="11.5" style="49" bestFit="1" customWidth="1"/>
    <col min="5041" max="5041" width="13.75" style="49" bestFit="1" customWidth="1"/>
    <col min="5042" max="5042" width="11.5" style="49" bestFit="1" customWidth="1"/>
    <col min="5043" max="5043" width="13.75" style="49" bestFit="1" customWidth="1"/>
    <col min="5044" max="5044" width="9.5" style="49" bestFit="1" customWidth="1"/>
    <col min="5045" max="5045" width="18.125" style="49" bestFit="1" customWidth="1"/>
    <col min="5046" max="5046" width="22.5" style="49" bestFit="1" customWidth="1"/>
    <col min="5047" max="5056" width="23.625" style="49" bestFit="1" customWidth="1"/>
    <col min="5057" max="5057" width="16" style="49" bestFit="1" customWidth="1"/>
    <col min="5058" max="5058" width="11.5" style="49" bestFit="1" customWidth="1"/>
    <col min="5059" max="5059" width="16" style="49" bestFit="1" customWidth="1"/>
    <col min="5060" max="5060" width="11.5" style="49" bestFit="1" customWidth="1"/>
    <col min="5061" max="5062" width="13.75" style="49" bestFit="1" customWidth="1"/>
    <col min="5063" max="5063" width="15" style="49" bestFit="1" customWidth="1"/>
    <col min="5064" max="5064" width="15.125" style="49" bestFit="1" customWidth="1"/>
    <col min="5065" max="5066" width="18.125" style="49" bestFit="1" customWidth="1"/>
    <col min="5067" max="5067" width="19.375" style="49" bestFit="1" customWidth="1"/>
    <col min="5068" max="5068" width="19.5" style="49" bestFit="1" customWidth="1"/>
    <col min="5069" max="5070" width="13.75" style="49" bestFit="1" customWidth="1"/>
    <col min="5071" max="5071" width="15" style="49" bestFit="1" customWidth="1"/>
    <col min="5072" max="5072" width="15.125" style="49" bestFit="1" customWidth="1"/>
    <col min="5073" max="5074" width="13.75" style="49" bestFit="1" customWidth="1"/>
    <col min="5075" max="5075" width="15" style="49" bestFit="1" customWidth="1"/>
    <col min="5076" max="5076" width="15.125" style="49" bestFit="1" customWidth="1"/>
    <col min="5077" max="5078" width="18.125" style="49" bestFit="1" customWidth="1"/>
    <col min="5079" max="5079" width="19.375" style="49" bestFit="1" customWidth="1"/>
    <col min="5080" max="5080" width="19.5" style="49" bestFit="1" customWidth="1"/>
    <col min="5081" max="5082" width="13.75" style="49" bestFit="1" customWidth="1"/>
    <col min="5083" max="5083" width="15" style="49" bestFit="1" customWidth="1"/>
    <col min="5084" max="5084" width="15.125" style="49" bestFit="1" customWidth="1"/>
    <col min="5085" max="5085" width="17.75" style="49" bestFit="1" customWidth="1"/>
    <col min="5086" max="5086" width="24.375" style="49" bestFit="1" customWidth="1"/>
    <col min="5087" max="5087" width="22.125" style="49" bestFit="1" customWidth="1"/>
    <col min="5088" max="5088" width="19.875" style="49" bestFit="1" customWidth="1"/>
    <col min="5089" max="5089" width="17.75" style="49" bestFit="1" customWidth="1"/>
    <col min="5090" max="5090" width="24.375" style="49" bestFit="1" customWidth="1"/>
    <col min="5091" max="5091" width="22.125" style="49" bestFit="1" customWidth="1"/>
    <col min="5092" max="5092" width="19.875" style="49" bestFit="1" customWidth="1"/>
    <col min="5093" max="5093" width="17.625" style="49" bestFit="1" customWidth="1"/>
    <col min="5094" max="5094" width="22" style="49" bestFit="1" customWidth="1"/>
    <col min="5095" max="5095" width="30.625" style="49" bestFit="1" customWidth="1"/>
    <col min="5096" max="5096" width="26.375" style="49" bestFit="1" customWidth="1"/>
    <col min="5097" max="5097" width="24.125" style="49" bestFit="1" customWidth="1"/>
    <col min="5098" max="5099" width="19.75" style="49" bestFit="1" customWidth="1"/>
    <col min="5100" max="5100" width="24.125" style="49" bestFit="1" customWidth="1"/>
    <col min="5101" max="5101" width="22" style="49" bestFit="1" customWidth="1"/>
    <col min="5102" max="5102" width="19.75" style="49" bestFit="1" customWidth="1"/>
    <col min="5103" max="5104" width="30.625" style="49" bestFit="1" customWidth="1"/>
    <col min="5105" max="5105" width="22" style="49" bestFit="1" customWidth="1"/>
    <col min="5106" max="5106" width="24.125" style="49" bestFit="1" customWidth="1"/>
    <col min="5107" max="5107" width="22" style="49" bestFit="1" customWidth="1"/>
    <col min="5108" max="5108" width="19.75" style="49" bestFit="1" customWidth="1"/>
    <col min="5109" max="5112" width="18.125" style="49" bestFit="1" customWidth="1"/>
    <col min="5113" max="5116" width="24.625" style="49" bestFit="1" customWidth="1"/>
    <col min="5117" max="5117" width="22.5" style="49" bestFit="1" customWidth="1"/>
    <col min="5118" max="5118" width="18.125" style="49" bestFit="1" customWidth="1"/>
    <col min="5119" max="5255" width="8.875" style="49"/>
    <col min="5256" max="5256" width="0" style="49" hidden="1" customWidth="1"/>
    <col min="5257" max="5257" width="4.375" style="49" bestFit="1" customWidth="1"/>
    <col min="5258" max="5259" width="9.5" style="49" bestFit="1" customWidth="1"/>
    <col min="5260" max="5260" width="13.75" style="49" bestFit="1" customWidth="1"/>
    <col min="5261" max="5261" width="11.5" style="49" bestFit="1" customWidth="1"/>
    <col min="5262" max="5262" width="9.5" style="49" bestFit="1" customWidth="1"/>
    <col min="5263" max="5263" width="11.5" style="49" bestFit="1" customWidth="1"/>
    <col min="5264" max="5264" width="9.5" style="49" bestFit="1" customWidth="1"/>
    <col min="5265" max="5265" width="17.125" style="49" bestFit="1" customWidth="1"/>
    <col min="5266" max="5266" width="9.5" style="49" bestFit="1" customWidth="1"/>
    <col min="5267" max="5267" width="22.5" style="49" bestFit="1" customWidth="1"/>
    <col min="5268" max="5268" width="15.625" style="49" bestFit="1" customWidth="1"/>
    <col min="5269" max="5269" width="9.5" style="49" bestFit="1" customWidth="1"/>
    <col min="5270" max="5270" width="7.5" style="49" bestFit="1" customWidth="1"/>
    <col min="5271" max="5271" width="22.5" style="49" bestFit="1" customWidth="1"/>
    <col min="5272" max="5272" width="20.375" style="49" bestFit="1" customWidth="1"/>
    <col min="5273" max="5273" width="11.5" style="49" bestFit="1" customWidth="1"/>
    <col min="5274" max="5274" width="8.875" style="49"/>
    <col min="5275" max="5275" width="18.125" style="49" bestFit="1" customWidth="1"/>
    <col min="5276" max="5276" width="13.75" style="49" bestFit="1" customWidth="1"/>
    <col min="5277" max="5284" width="10.625" style="49" bestFit="1" customWidth="1"/>
    <col min="5285" max="5285" width="10.5" style="49" bestFit="1" customWidth="1"/>
    <col min="5286" max="5286" width="11.5" style="49" bestFit="1" customWidth="1"/>
    <col min="5287" max="5287" width="10.5" style="49" bestFit="1" customWidth="1"/>
    <col min="5288" max="5288" width="11.5" style="49" bestFit="1" customWidth="1"/>
    <col min="5289" max="5289" width="16" style="49" bestFit="1" customWidth="1"/>
    <col min="5290" max="5290" width="9.5" style="49" bestFit="1" customWidth="1"/>
    <col min="5291" max="5291" width="22.5" style="49" bestFit="1" customWidth="1"/>
    <col min="5292" max="5292" width="29" style="49" bestFit="1" customWidth="1"/>
    <col min="5293" max="5293" width="13.75" style="49" bestFit="1" customWidth="1"/>
    <col min="5294" max="5294" width="20.375" style="49" bestFit="1" customWidth="1"/>
    <col min="5295" max="5295" width="13.75" style="49" bestFit="1" customWidth="1"/>
    <col min="5296" max="5296" width="11.5" style="49" bestFit="1" customWidth="1"/>
    <col min="5297" max="5297" width="13.75" style="49" bestFit="1" customWidth="1"/>
    <col min="5298" max="5298" width="11.5" style="49" bestFit="1" customWidth="1"/>
    <col min="5299" max="5299" width="13.75" style="49" bestFit="1" customWidth="1"/>
    <col min="5300" max="5300" width="9.5" style="49" bestFit="1" customWidth="1"/>
    <col min="5301" max="5301" width="18.125" style="49" bestFit="1" customWidth="1"/>
    <col min="5302" max="5302" width="22.5" style="49" bestFit="1" customWidth="1"/>
    <col min="5303" max="5312" width="23.625" style="49" bestFit="1" customWidth="1"/>
    <col min="5313" max="5313" width="16" style="49" bestFit="1" customWidth="1"/>
    <col min="5314" max="5314" width="11.5" style="49" bestFit="1" customWidth="1"/>
    <col min="5315" max="5315" width="16" style="49" bestFit="1" customWidth="1"/>
    <col min="5316" max="5316" width="11.5" style="49" bestFit="1" customWidth="1"/>
    <col min="5317" max="5318" width="13.75" style="49" bestFit="1" customWidth="1"/>
    <col min="5319" max="5319" width="15" style="49" bestFit="1" customWidth="1"/>
    <col min="5320" max="5320" width="15.125" style="49" bestFit="1" customWidth="1"/>
    <col min="5321" max="5322" width="18.125" style="49" bestFit="1" customWidth="1"/>
    <col min="5323" max="5323" width="19.375" style="49" bestFit="1" customWidth="1"/>
    <col min="5324" max="5324" width="19.5" style="49" bestFit="1" customWidth="1"/>
    <col min="5325" max="5326" width="13.75" style="49" bestFit="1" customWidth="1"/>
    <col min="5327" max="5327" width="15" style="49" bestFit="1" customWidth="1"/>
    <col min="5328" max="5328" width="15.125" style="49" bestFit="1" customWidth="1"/>
    <col min="5329" max="5330" width="13.75" style="49" bestFit="1" customWidth="1"/>
    <col min="5331" max="5331" width="15" style="49" bestFit="1" customWidth="1"/>
    <col min="5332" max="5332" width="15.125" style="49" bestFit="1" customWidth="1"/>
    <col min="5333" max="5334" width="18.125" style="49" bestFit="1" customWidth="1"/>
    <col min="5335" max="5335" width="19.375" style="49" bestFit="1" customWidth="1"/>
    <col min="5336" max="5336" width="19.5" style="49" bestFit="1" customWidth="1"/>
    <col min="5337" max="5338" width="13.75" style="49" bestFit="1" customWidth="1"/>
    <col min="5339" max="5339" width="15" style="49" bestFit="1" customWidth="1"/>
    <col min="5340" max="5340" width="15.125" style="49" bestFit="1" customWidth="1"/>
    <col min="5341" max="5341" width="17.75" style="49" bestFit="1" customWidth="1"/>
    <col min="5342" max="5342" width="24.375" style="49" bestFit="1" customWidth="1"/>
    <col min="5343" max="5343" width="22.125" style="49" bestFit="1" customWidth="1"/>
    <col min="5344" max="5344" width="19.875" style="49" bestFit="1" customWidth="1"/>
    <col min="5345" max="5345" width="17.75" style="49" bestFit="1" customWidth="1"/>
    <col min="5346" max="5346" width="24.375" style="49" bestFit="1" customWidth="1"/>
    <col min="5347" max="5347" width="22.125" style="49" bestFit="1" customWidth="1"/>
    <col min="5348" max="5348" width="19.875" style="49" bestFit="1" customWidth="1"/>
    <col min="5349" max="5349" width="17.625" style="49" bestFit="1" customWidth="1"/>
    <col min="5350" max="5350" width="22" style="49" bestFit="1" customWidth="1"/>
    <col min="5351" max="5351" width="30.625" style="49" bestFit="1" customWidth="1"/>
    <col min="5352" max="5352" width="26.375" style="49" bestFit="1" customWidth="1"/>
    <col min="5353" max="5353" width="24.125" style="49" bestFit="1" customWidth="1"/>
    <col min="5354" max="5355" width="19.75" style="49" bestFit="1" customWidth="1"/>
    <col min="5356" max="5356" width="24.125" style="49" bestFit="1" customWidth="1"/>
    <col min="5357" max="5357" width="22" style="49" bestFit="1" customWidth="1"/>
    <col min="5358" max="5358" width="19.75" style="49" bestFit="1" customWidth="1"/>
    <col min="5359" max="5360" width="30.625" style="49" bestFit="1" customWidth="1"/>
    <col min="5361" max="5361" width="22" style="49" bestFit="1" customWidth="1"/>
    <col min="5362" max="5362" width="24.125" style="49" bestFit="1" customWidth="1"/>
    <col min="5363" max="5363" width="22" style="49" bestFit="1" customWidth="1"/>
    <col min="5364" max="5364" width="19.75" style="49" bestFit="1" customWidth="1"/>
    <col min="5365" max="5368" width="18.125" style="49" bestFit="1" customWidth="1"/>
    <col min="5369" max="5372" width="24.625" style="49" bestFit="1" customWidth="1"/>
    <col min="5373" max="5373" width="22.5" style="49" bestFit="1" customWidth="1"/>
    <col min="5374" max="5374" width="18.125" style="49" bestFit="1" customWidth="1"/>
    <col min="5375" max="5511" width="8.875" style="49"/>
    <col min="5512" max="5512" width="0" style="49" hidden="1" customWidth="1"/>
    <col min="5513" max="5513" width="4.375" style="49" bestFit="1" customWidth="1"/>
    <col min="5514" max="5515" width="9.5" style="49" bestFit="1" customWidth="1"/>
    <col min="5516" max="5516" width="13.75" style="49" bestFit="1" customWidth="1"/>
    <col min="5517" max="5517" width="11.5" style="49" bestFit="1" customWidth="1"/>
    <col min="5518" max="5518" width="9.5" style="49" bestFit="1" customWidth="1"/>
    <col min="5519" max="5519" width="11.5" style="49" bestFit="1" customWidth="1"/>
    <col min="5520" max="5520" width="9.5" style="49" bestFit="1" customWidth="1"/>
    <col min="5521" max="5521" width="17.125" style="49" bestFit="1" customWidth="1"/>
    <col min="5522" max="5522" width="9.5" style="49" bestFit="1" customWidth="1"/>
    <col min="5523" max="5523" width="22.5" style="49" bestFit="1" customWidth="1"/>
    <col min="5524" max="5524" width="15.625" style="49" bestFit="1" customWidth="1"/>
    <col min="5525" max="5525" width="9.5" style="49" bestFit="1" customWidth="1"/>
    <col min="5526" max="5526" width="7.5" style="49" bestFit="1" customWidth="1"/>
    <col min="5527" max="5527" width="22.5" style="49" bestFit="1" customWidth="1"/>
    <col min="5528" max="5528" width="20.375" style="49" bestFit="1" customWidth="1"/>
    <col min="5529" max="5529" width="11.5" style="49" bestFit="1" customWidth="1"/>
    <col min="5530" max="5530" width="8.875" style="49"/>
    <col min="5531" max="5531" width="18.125" style="49" bestFit="1" customWidth="1"/>
    <col min="5532" max="5532" width="13.75" style="49" bestFit="1" customWidth="1"/>
    <col min="5533" max="5540" width="10.625" style="49" bestFit="1" customWidth="1"/>
    <col min="5541" max="5541" width="10.5" style="49" bestFit="1" customWidth="1"/>
    <col min="5542" max="5542" width="11.5" style="49" bestFit="1" customWidth="1"/>
    <col min="5543" max="5543" width="10.5" style="49" bestFit="1" customWidth="1"/>
    <col min="5544" max="5544" width="11.5" style="49" bestFit="1" customWidth="1"/>
    <col min="5545" max="5545" width="16" style="49" bestFit="1" customWidth="1"/>
    <col min="5546" max="5546" width="9.5" style="49" bestFit="1" customWidth="1"/>
    <col min="5547" max="5547" width="22.5" style="49" bestFit="1" customWidth="1"/>
    <col min="5548" max="5548" width="29" style="49" bestFit="1" customWidth="1"/>
    <col min="5549" max="5549" width="13.75" style="49" bestFit="1" customWidth="1"/>
    <col min="5550" max="5550" width="20.375" style="49" bestFit="1" customWidth="1"/>
    <col min="5551" max="5551" width="13.75" style="49" bestFit="1" customWidth="1"/>
    <col min="5552" max="5552" width="11.5" style="49" bestFit="1" customWidth="1"/>
    <col min="5553" max="5553" width="13.75" style="49" bestFit="1" customWidth="1"/>
    <col min="5554" max="5554" width="11.5" style="49" bestFit="1" customWidth="1"/>
    <col min="5555" max="5555" width="13.75" style="49" bestFit="1" customWidth="1"/>
    <col min="5556" max="5556" width="9.5" style="49" bestFit="1" customWidth="1"/>
    <col min="5557" max="5557" width="18.125" style="49" bestFit="1" customWidth="1"/>
    <col min="5558" max="5558" width="22.5" style="49" bestFit="1" customWidth="1"/>
    <col min="5559" max="5568" width="23.625" style="49" bestFit="1" customWidth="1"/>
    <col min="5569" max="5569" width="16" style="49" bestFit="1" customWidth="1"/>
    <col min="5570" max="5570" width="11.5" style="49" bestFit="1" customWidth="1"/>
    <col min="5571" max="5571" width="16" style="49" bestFit="1" customWidth="1"/>
    <col min="5572" max="5572" width="11.5" style="49" bestFit="1" customWidth="1"/>
    <col min="5573" max="5574" width="13.75" style="49" bestFit="1" customWidth="1"/>
    <col min="5575" max="5575" width="15" style="49" bestFit="1" customWidth="1"/>
    <col min="5576" max="5576" width="15.125" style="49" bestFit="1" customWidth="1"/>
    <col min="5577" max="5578" width="18.125" style="49" bestFit="1" customWidth="1"/>
    <col min="5579" max="5579" width="19.375" style="49" bestFit="1" customWidth="1"/>
    <col min="5580" max="5580" width="19.5" style="49" bestFit="1" customWidth="1"/>
    <col min="5581" max="5582" width="13.75" style="49" bestFit="1" customWidth="1"/>
    <col min="5583" max="5583" width="15" style="49" bestFit="1" customWidth="1"/>
    <col min="5584" max="5584" width="15.125" style="49" bestFit="1" customWidth="1"/>
    <col min="5585" max="5586" width="13.75" style="49" bestFit="1" customWidth="1"/>
    <col min="5587" max="5587" width="15" style="49" bestFit="1" customWidth="1"/>
    <col min="5588" max="5588" width="15.125" style="49" bestFit="1" customWidth="1"/>
    <col min="5589" max="5590" width="18.125" style="49" bestFit="1" customWidth="1"/>
    <col min="5591" max="5591" width="19.375" style="49" bestFit="1" customWidth="1"/>
    <col min="5592" max="5592" width="19.5" style="49" bestFit="1" customWidth="1"/>
    <col min="5593" max="5594" width="13.75" style="49" bestFit="1" customWidth="1"/>
    <col min="5595" max="5595" width="15" style="49" bestFit="1" customWidth="1"/>
    <col min="5596" max="5596" width="15.125" style="49" bestFit="1" customWidth="1"/>
    <col min="5597" max="5597" width="17.75" style="49" bestFit="1" customWidth="1"/>
    <col min="5598" max="5598" width="24.375" style="49" bestFit="1" customWidth="1"/>
    <col min="5599" max="5599" width="22.125" style="49" bestFit="1" customWidth="1"/>
    <col min="5600" max="5600" width="19.875" style="49" bestFit="1" customWidth="1"/>
    <col min="5601" max="5601" width="17.75" style="49" bestFit="1" customWidth="1"/>
    <col min="5602" max="5602" width="24.375" style="49" bestFit="1" customWidth="1"/>
    <col min="5603" max="5603" width="22.125" style="49" bestFit="1" customWidth="1"/>
    <col min="5604" max="5604" width="19.875" style="49" bestFit="1" customWidth="1"/>
    <col min="5605" max="5605" width="17.625" style="49" bestFit="1" customWidth="1"/>
    <col min="5606" max="5606" width="22" style="49" bestFit="1" customWidth="1"/>
    <col min="5607" max="5607" width="30.625" style="49" bestFit="1" customWidth="1"/>
    <col min="5608" max="5608" width="26.375" style="49" bestFit="1" customWidth="1"/>
    <col min="5609" max="5609" width="24.125" style="49" bestFit="1" customWidth="1"/>
    <col min="5610" max="5611" width="19.75" style="49" bestFit="1" customWidth="1"/>
    <col min="5612" max="5612" width="24.125" style="49" bestFit="1" customWidth="1"/>
    <col min="5613" max="5613" width="22" style="49" bestFit="1" customWidth="1"/>
    <col min="5614" max="5614" width="19.75" style="49" bestFit="1" customWidth="1"/>
    <col min="5615" max="5616" width="30.625" style="49" bestFit="1" customWidth="1"/>
    <col min="5617" max="5617" width="22" style="49" bestFit="1" customWidth="1"/>
    <col min="5618" max="5618" width="24.125" style="49" bestFit="1" customWidth="1"/>
    <col min="5619" max="5619" width="22" style="49" bestFit="1" customWidth="1"/>
    <col min="5620" max="5620" width="19.75" style="49" bestFit="1" customWidth="1"/>
    <col min="5621" max="5624" width="18.125" style="49" bestFit="1" customWidth="1"/>
    <col min="5625" max="5628" width="24.625" style="49" bestFit="1" customWidth="1"/>
    <col min="5629" max="5629" width="22.5" style="49" bestFit="1" customWidth="1"/>
    <col min="5630" max="5630" width="18.125" style="49" bestFit="1" customWidth="1"/>
    <col min="5631" max="5767" width="8.875" style="49"/>
    <col min="5768" max="5768" width="0" style="49" hidden="1" customWidth="1"/>
    <col min="5769" max="5769" width="4.375" style="49" bestFit="1" customWidth="1"/>
    <col min="5770" max="5771" width="9.5" style="49" bestFit="1" customWidth="1"/>
    <col min="5772" max="5772" width="13.75" style="49" bestFit="1" customWidth="1"/>
    <col min="5773" max="5773" width="11.5" style="49" bestFit="1" customWidth="1"/>
    <col min="5774" max="5774" width="9.5" style="49" bestFit="1" customWidth="1"/>
    <col min="5775" max="5775" width="11.5" style="49" bestFit="1" customWidth="1"/>
    <col min="5776" max="5776" width="9.5" style="49" bestFit="1" customWidth="1"/>
    <col min="5777" max="5777" width="17.125" style="49" bestFit="1" customWidth="1"/>
    <col min="5778" max="5778" width="9.5" style="49" bestFit="1" customWidth="1"/>
    <col min="5779" max="5779" width="22.5" style="49" bestFit="1" customWidth="1"/>
    <col min="5780" max="5780" width="15.625" style="49" bestFit="1" customWidth="1"/>
    <col min="5781" max="5781" width="9.5" style="49" bestFit="1" customWidth="1"/>
    <col min="5782" max="5782" width="7.5" style="49" bestFit="1" customWidth="1"/>
    <col min="5783" max="5783" width="22.5" style="49" bestFit="1" customWidth="1"/>
    <col min="5784" max="5784" width="20.375" style="49" bestFit="1" customWidth="1"/>
    <col min="5785" max="5785" width="11.5" style="49" bestFit="1" customWidth="1"/>
    <col min="5786" max="5786" width="8.875" style="49"/>
    <col min="5787" max="5787" width="18.125" style="49" bestFit="1" customWidth="1"/>
    <col min="5788" max="5788" width="13.75" style="49" bestFit="1" customWidth="1"/>
    <col min="5789" max="5796" width="10.625" style="49" bestFit="1" customWidth="1"/>
    <col min="5797" max="5797" width="10.5" style="49" bestFit="1" customWidth="1"/>
    <col min="5798" max="5798" width="11.5" style="49" bestFit="1" customWidth="1"/>
    <col min="5799" max="5799" width="10.5" style="49" bestFit="1" customWidth="1"/>
    <col min="5800" max="5800" width="11.5" style="49" bestFit="1" customWidth="1"/>
    <col min="5801" max="5801" width="16" style="49" bestFit="1" customWidth="1"/>
    <col min="5802" max="5802" width="9.5" style="49" bestFit="1" customWidth="1"/>
    <col min="5803" max="5803" width="22.5" style="49" bestFit="1" customWidth="1"/>
    <col min="5804" max="5804" width="29" style="49" bestFit="1" customWidth="1"/>
    <col min="5805" max="5805" width="13.75" style="49" bestFit="1" customWidth="1"/>
    <col min="5806" max="5806" width="20.375" style="49" bestFit="1" customWidth="1"/>
    <col min="5807" max="5807" width="13.75" style="49" bestFit="1" customWidth="1"/>
    <col min="5808" max="5808" width="11.5" style="49" bestFit="1" customWidth="1"/>
    <col min="5809" max="5809" width="13.75" style="49" bestFit="1" customWidth="1"/>
    <col min="5810" max="5810" width="11.5" style="49" bestFit="1" customWidth="1"/>
    <col min="5811" max="5811" width="13.75" style="49" bestFit="1" customWidth="1"/>
    <col min="5812" max="5812" width="9.5" style="49" bestFit="1" customWidth="1"/>
    <col min="5813" max="5813" width="18.125" style="49" bestFit="1" customWidth="1"/>
    <col min="5814" max="5814" width="22.5" style="49" bestFit="1" customWidth="1"/>
    <col min="5815" max="5824" width="23.625" style="49" bestFit="1" customWidth="1"/>
    <col min="5825" max="5825" width="16" style="49" bestFit="1" customWidth="1"/>
    <col min="5826" max="5826" width="11.5" style="49" bestFit="1" customWidth="1"/>
    <col min="5827" max="5827" width="16" style="49" bestFit="1" customWidth="1"/>
    <col min="5828" max="5828" width="11.5" style="49" bestFit="1" customWidth="1"/>
    <col min="5829" max="5830" width="13.75" style="49" bestFit="1" customWidth="1"/>
    <col min="5831" max="5831" width="15" style="49" bestFit="1" customWidth="1"/>
    <col min="5832" max="5832" width="15.125" style="49" bestFit="1" customWidth="1"/>
    <col min="5833" max="5834" width="18.125" style="49" bestFit="1" customWidth="1"/>
    <col min="5835" max="5835" width="19.375" style="49" bestFit="1" customWidth="1"/>
    <col min="5836" max="5836" width="19.5" style="49" bestFit="1" customWidth="1"/>
    <col min="5837" max="5838" width="13.75" style="49" bestFit="1" customWidth="1"/>
    <col min="5839" max="5839" width="15" style="49" bestFit="1" customWidth="1"/>
    <col min="5840" max="5840" width="15.125" style="49" bestFit="1" customWidth="1"/>
    <col min="5841" max="5842" width="13.75" style="49" bestFit="1" customWidth="1"/>
    <col min="5843" max="5843" width="15" style="49" bestFit="1" customWidth="1"/>
    <col min="5844" max="5844" width="15.125" style="49" bestFit="1" customWidth="1"/>
    <col min="5845" max="5846" width="18.125" style="49" bestFit="1" customWidth="1"/>
    <col min="5847" max="5847" width="19.375" style="49" bestFit="1" customWidth="1"/>
    <col min="5848" max="5848" width="19.5" style="49" bestFit="1" customWidth="1"/>
    <col min="5849" max="5850" width="13.75" style="49" bestFit="1" customWidth="1"/>
    <col min="5851" max="5851" width="15" style="49" bestFit="1" customWidth="1"/>
    <col min="5852" max="5852" width="15.125" style="49" bestFit="1" customWidth="1"/>
    <col min="5853" max="5853" width="17.75" style="49" bestFit="1" customWidth="1"/>
    <col min="5854" max="5854" width="24.375" style="49" bestFit="1" customWidth="1"/>
    <col min="5855" max="5855" width="22.125" style="49" bestFit="1" customWidth="1"/>
    <col min="5856" max="5856" width="19.875" style="49" bestFit="1" customWidth="1"/>
    <col min="5857" max="5857" width="17.75" style="49" bestFit="1" customWidth="1"/>
    <col min="5858" max="5858" width="24.375" style="49" bestFit="1" customWidth="1"/>
    <col min="5859" max="5859" width="22.125" style="49" bestFit="1" customWidth="1"/>
    <col min="5860" max="5860" width="19.875" style="49" bestFit="1" customWidth="1"/>
    <col min="5861" max="5861" width="17.625" style="49" bestFit="1" customWidth="1"/>
    <col min="5862" max="5862" width="22" style="49" bestFit="1" customWidth="1"/>
    <col min="5863" max="5863" width="30.625" style="49" bestFit="1" customWidth="1"/>
    <col min="5864" max="5864" width="26.375" style="49" bestFit="1" customWidth="1"/>
    <col min="5865" max="5865" width="24.125" style="49" bestFit="1" customWidth="1"/>
    <col min="5866" max="5867" width="19.75" style="49" bestFit="1" customWidth="1"/>
    <col min="5868" max="5868" width="24.125" style="49" bestFit="1" customWidth="1"/>
    <col min="5869" max="5869" width="22" style="49" bestFit="1" customWidth="1"/>
    <col min="5870" max="5870" width="19.75" style="49" bestFit="1" customWidth="1"/>
    <col min="5871" max="5872" width="30.625" style="49" bestFit="1" customWidth="1"/>
    <col min="5873" max="5873" width="22" style="49" bestFit="1" customWidth="1"/>
    <col min="5874" max="5874" width="24.125" style="49" bestFit="1" customWidth="1"/>
    <col min="5875" max="5875" width="22" style="49" bestFit="1" customWidth="1"/>
    <col min="5876" max="5876" width="19.75" style="49" bestFit="1" customWidth="1"/>
    <col min="5877" max="5880" width="18.125" style="49" bestFit="1" customWidth="1"/>
    <col min="5881" max="5884" width="24.625" style="49" bestFit="1" customWidth="1"/>
    <col min="5885" max="5885" width="22.5" style="49" bestFit="1" customWidth="1"/>
    <col min="5886" max="5886" width="18.125" style="49" bestFit="1" customWidth="1"/>
    <col min="5887" max="6023" width="8.875" style="49"/>
    <col min="6024" max="6024" width="0" style="49" hidden="1" customWidth="1"/>
    <col min="6025" max="6025" width="4.375" style="49" bestFit="1" customWidth="1"/>
    <col min="6026" max="6027" width="9.5" style="49" bestFit="1" customWidth="1"/>
    <col min="6028" max="6028" width="13.75" style="49" bestFit="1" customWidth="1"/>
    <col min="6029" max="6029" width="11.5" style="49" bestFit="1" customWidth="1"/>
    <col min="6030" max="6030" width="9.5" style="49" bestFit="1" customWidth="1"/>
    <col min="6031" max="6031" width="11.5" style="49" bestFit="1" customWidth="1"/>
    <col min="6032" max="6032" width="9.5" style="49" bestFit="1" customWidth="1"/>
    <col min="6033" max="6033" width="17.125" style="49" bestFit="1" customWidth="1"/>
    <col min="6034" max="6034" width="9.5" style="49" bestFit="1" customWidth="1"/>
    <col min="6035" max="6035" width="22.5" style="49" bestFit="1" customWidth="1"/>
    <col min="6036" max="6036" width="15.625" style="49" bestFit="1" customWidth="1"/>
    <col min="6037" max="6037" width="9.5" style="49" bestFit="1" customWidth="1"/>
    <col min="6038" max="6038" width="7.5" style="49" bestFit="1" customWidth="1"/>
    <col min="6039" max="6039" width="22.5" style="49" bestFit="1" customWidth="1"/>
    <col min="6040" max="6040" width="20.375" style="49" bestFit="1" customWidth="1"/>
    <col min="6041" max="6041" width="11.5" style="49" bestFit="1" customWidth="1"/>
    <col min="6042" max="6042" width="8.875" style="49"/>
    <col min="6043" max="6043" width="18.125" style="49" bestFit="1" customWidth="1"/>
    <col min="6044" max="6044" width="13.75" style="49" bestFit="1" customWidth="1"/>
    <col min="6045" max="6052" width="10.625" style="49" bestFit="1" customWidth="1"/>
    <col min="6053" max="6053" width="10.5" style="49" bestFit="1" customWidth="1"/>
    <col min="6054" max="6054" width="11.5" style="49" bestFit="1" customWidth="1"/>
    <col min="6055" max="6055" width="10.5" style="49" bestFit="1" customWidth="1"/>
    <col min="6056" max="6056" width="11.5" style="49" bestFit="1" customWidth="1"/>
    <col min="6057" max="6057" width="16" style="49" bestFit="1" customWidth="1"/>
    <col min="6058" max="6058" width="9.5" style="49" bestFit="1" customWidth="1"/>
    <col min="6059" max="6059" width="22.5" style="49" bestFit="1" customWidth="1"/>
    <col min="6060" max="6060" width="29" style="49" bestFit="1" customWidth="1"/>
    <col min="6061" max="6061" width="13.75" style="49" bestFit="1" customWidth="1"/>
    <col min="6062" max="6062" width="20.375" style="49" bestFit="1" customWidth="1"/>
    <col min="6063" max="6063" width="13.75" style="49" bestFit="1" customWidth="1"/>
    <col min="6064" max="6064" width="11.5" style="49" bestFit="1" customWidth="1"/>
    <col min="6065" max="6065" width="13.75" style="49" bestFit="1" customWidth="1"/>
    <col min="6066" max="6066" width="11.5" style="49" bestFit="1" customWidth="1"/>
    <col min="6067" max="6067" width="13.75" style="49" bestFit="1" customWidth="1"/>
    <col min="6068" max="6068" width="9.5" style="49" bestFit="1" customWidth="1"/>
    <col min="6069" max="6069" width="18.125" style="49" bestFit="1" customWidth="1"/>
    <col min="6070" max="6070" width="22.5" style="49" bestFit="1" customWidth="1"/>
    <col min="6071" max="6080" width="23.625" style="49" bestFit="1" customWidth="1"/>
    <col min="6081" max="6081" width="16" style="49" bestFit="1" customWidth="1"/>
    <col min="6082" max="6082" width="11.5" style="49" bestFit="1" customWidth="1"/>
    <col min="6083" max="6083" width="16" style="49" bestFit="1" customWidth="1"/>
    <col min="6084" max="6084" width="11.5" style="49" bestFit="1" customWidth="1"/>
    <col min="6085" max="6086" width="13.75" style="49" bestFit="1" customWidth="1"/>
    <col min="6087" max="6087" width="15" style="49" bestFit="1" customWidth="1"/>
    <col min="6088" max="6088" width="15.125" style="49" bestFit="1" customWidth="1"/>
    <col min="6089" max="6090" width="18.125" style="49" bestFit="1" customWidth="1"/>
    <col min="6091" max="6091" width="19.375" style="49" bestFit="1" customWidth="1"/>
    <col min="6092" max="6092" width="19.5" style="49" bestFit="1" customWidth="1"/>
    <col min="6093" max="6094" width="13.75" style="49" bestFit="1" customWidth="1"/>
    <col min="6095" max="6095" width="15" style="49" bestFit="1" customWidth="1"/>
    <col min="6096" max="6096" width="15.125" style="49" bestFit="1" customWidth="1"/>
    <col min="6097" max="6098" width="13.75" style="49" bestFit="1" customWidth="1"/>
    <col min="6099" max="6099" width="15" style="49" bestFit="1" customWidth="1"/>
    <col min="6100" max="6100" width="15.125" style="49" bestFit="1" customWidth="1"/>
    <col min="6101" max="6102" width="18.125" style="49" bestFit="1" customWidth="1"/>
    <col min="6103" max="6103" width="19.375" style="49" bestFit="1" customWidth="1"/>
    <col min="6104" max="6104" width="19.5" style="49" bestFit="1" customWidth="1"/>
    <col min="6105" max="6106" width="13.75" style="49" bestFit="1" customWidth="1"/>
    <col min="6107" max="6107" width="15" style="49" bestFit="1" customWidth="1"/>
    <col min="6108" max="6108" width="15.125" style="49" bestFit="1" customWidth="1"/>
    <col min="6109" max="6109" width="17.75" style="49" bestFit="1" customWidth="1"/>
    <col min="6110" max="6110" width="24.375" style="49" bestFit="1" customWidth="1"/>
    <col min="6111" max="6111" width="22.125" style="49" bestFit="1" customWidth="1"/>
    <col min="6112" max="6112" width="19.875" style="49" bestFit="1" customWidth="1"/>
    <col min="6113" max="6113" width="17.75" style="49" bestFit="1" customWidth="1"/>
    <col min="6114" max="6114" width="24.375" style="49" bestFit="1" customWidth="1"/>
    <col min="6115" max="6115" width="22.125" style="49" bestFit="1" customWidth="1"/>
    <col min="6116" max="6116" width="19.875" style="49" bestFit="1" customWidth="1"/>
    <col min="6117" max="6117" width="17.625" style="49" bestFit="1" customWidth="1"/>
    <col min="6118" max="6118" width="22" style="49" bestFit="1" customWidth="1"/>
    <col min="6119" max="6119" width="30.625" style="49" bestFit="1" customWidth="1"/>
    <col min="6120" max="6120" width="26.375" style="49" bestFit="1" customWidth="1"/>
    <col min="6121" max="6121" width="24.125" style="49" bestFit="1" customWidth="1"/>
    <col min="6122" max="6123" width="19.75" style="49" bestFit="1" customWidth="1"/>
    <col min="6124" max="6124" width="24.125" style="49" bestFit="1" customWidth="1"/>
    <col min="6125" max="6125" width="22" style="49" bestFit="1" customWidth="1"/>
    <col min="6126" max="6126" width="19.75" style="49" bestFit="1" customWidth="1"/>
    <col min="6127" max="6128" width="30.625" style="49" bestFit="1" customWidth="1"/>
    <col min="6129" max="6129" width="22" style="49" bestFit="1" customWidth="1"/>
    <col min="6130" max="6130" width="24.125" style="49" bestFit="1" customWidth="1"/>
    <col min="6131" max="6131" width="22" style="49" bestFit="1" customWidth="1"/>
    <col min="6132" max="6132" width="19.75" style="49" bestFit="1" customWidth="1"/>
    <col min="6133" max="6136" width="18.125" style="49" bestFit="1" customWidth="1"/>
    <col min="6137" max="6140" width="24.625" style="49" bestFit="1" customWidth="1"/>
    <col min="6141" max="6141" width="22.5" style="49" bestFit="1" customWidth="1"/>
    <col min="6142" max="6142" width="18.125" style="49" bestFit="1" customWidth="1"/>
    <col min="6143" max="6279" width="8.875" style="49"/>
    <col min="6280" max="6280" width="0" style="49" hidden="1" customWidth="1"/>
    <col min="6281" max="6281" width="4.375" style="49" bestFit="1" customWidth="1"/>
    <col min="6282" max="6283" width="9.5" style="49" bestFit="1" customWidth="1"/>
    <col min="6284" max="6284" width="13.75" style="49" bestFit="1" customWidth="1"/>
    <col min="6285" max="6285" width="11.5" style="49" bestFit="1" customWidth="1"/>
    <col min="6286" max="6286" width="9.5" style="49" bestFit="1" customWidth="1"/>
    <col min="6287" max="6287" width="11.5" style="49" bestFit="1" customWidth="1"/>
    <col min="6288" max="6288" width="9.5" style="49" bestFit="1" customWidth="1"/>
    <col min="6289" max="6289" width="17.125" style="49" bestFit="1" customWidth="1"/>
    <col min="6290" max="6290" width="9.5" style="49" bestFit="1" customWidth="1"/>
    <col min="6291" max="6291" width="22.5" style="49" bestFit="1" customWidth="1"/>
    <col min="6292" max="6292" width="15.625" style="49" bestFit="1" customWidth="1"/>
    <col min="6293" max="6293" width="9.5" style="49" bestFit="1" customWidth="1"/>
    <col min="6294" max="6294" width="7.5" style="49" bestFit="1" customWidth="1"/>
    <col min="6295" max="6295" width="22.5" style="49" bestFit="1" customWidth="1"/>
    <col min="6296" max="6296" width="20.375" style="49" bestFit="1" customWidth="1"/>
    <col min="6297" max="6297" width="11.5" style="49" bestFit="1" customWidth="1"/>
    <col min="6298" max="6298" width="8.875" style="49"/>
    <col min="6299" max="6299" width="18.125" style="49" bestFit="1" customWidth="1"/>
    <col min="6300" max="6300" width="13.75" style="49" bestFit="1" customWidth="1"/>
    <col min="6301" max="6308" width="10.625" style="49" bestFit="1" customWidth="1"/>
    <col min="6309" max="6309" width="10.5" style="49" bestFit="1" customWidth="1"/>
    <col min="6310" max="6310" width="11.5" style="49" bestFit="1" customWidth="1"/>
    <col min="6311" max="6311" width="10.5" style="49" bestFit="1" customWidth="1"/>
    <col min="6312" max="6312" width="11.5" style="49" bestFit="1" customWidth="1"/>
    <col min="6313" max="6313" width="16" style="49" bestFit="1" customWidth="1"/>
    <col min="6314" max="6314" width="9.5" style="49" bestFit="1" customWidth="1"/>
    <col min="6315" max="6315" width="22.5" style="49" bestFit="1" customWidth="1"/>
    <col min="6316" max="6316" width="29" style="49" bestFit="1" customWidth="1"/>
    <col min="6317" max="6317" width="13.75" style="49" bestFit="1" customWidth="1"/>
    <col min="6318" max="6318" width="20.375" style="49" bestFit="1" customWidth="1"/>
    <col min="6319" max="6319" width="13.75" style="49" bestFit="1" customWidth="1"/>
    <col min="6320" max="6320" width="11.5" style="49" bestFit="1" customWidth="1"/>
    <col min="6321" max="6321" width="13.75" style="49" bestFit="1" customWidth="1"/>
    <col min="6322" max="6322" width="11.5" style="49" bestFit="1" customWidth="1"/>
    <col min="6323" max="6323" width="13.75" style="49" bestFit="1" customWidth="1"/>
    <col min="6324" max="6324" width="9.5" style="49" bestFit="1" customWidth="1"/>
    <col min="6325" max="6325" width="18.125" style="49" bestFit="1" customWidth="1"/>
    <col min="6326" max="6326" width="22.5" style="49" bestFit="1" customWidth="1"/>
    <col min="6327" max="6336" width="23.625" style="49" bestFit="1" customWidth="1"/>
    <col min="6337" max="6337" width="16" style="49" bestFit="1" customWidth="1"/>
    <col min="6338" max="6338" width="11.5" style="49" bestFit="1" customWidth="1"/>
    <col min="6339" max="6339" width="16" style="49" bestFit="1" customWidth="1"/>
    <col min="6340" max="6340" width="11.5" style="49" bestFit="1" customWidth="1"/>
    <col min="6341" max="6342" width="13.75" style="49" bestFit="1" customWidth="1"/>
    <col min="6343" max="6343" width="15" style="49" bestFit="1" customWidth="1"/>
    <col min="6344" max="6344" width="15.125" style="49" bestFit="1" customWidth="1"/>
    <col min="6345" max="6346" width="18.125" style="49" bestFit="1" customWidth="1"/>
    <col min="6347" max="6347" width="19.375" style="49" bestFit="1" customWidth="1"/>
    <col min="6348" max="6348" width="19.5" style="49" bestFit="1" customWidth="1"/>
    <col min="6349" max="6350" width="13.75" style="49" bestFit="1" customWidth="1"/>
    <col min="6351" max="6351" width="15" style="49" bestFit="1" customWidth="1"/>
    <col min="6352" max="6352" width="15.125" style="49" bestFit="1" customWidth="1"/>
    <col min="6353" max="6354" width="13.75" style="49" bestFit="1" customWidth="1"/>
    <col min="6355" max="6355" width="15" style="49" bestFit="1" customWidth="1"/>
    <col min="6356" max="6356" width="15.125" style="49" bestFit="1" customWidth="1"/>
    <col min="6357" max="6358" width="18.125" style="49" bestFit="1" customWidth="1"/>
    <col min="6359" max="6359" width="19.375" style="49" bestFit="1" customWidth="1"/>
    <col min="6360" max="6360" width="19.5" style="49" bestFit="1" customWidth="1"/>
    <col min="6361" max="6362" width="13.75" style="49" bestFit="1" customWidth="1"/>
    <col min="6363" max="6363" width="15" style="49" bestFit="1" customWidth="1"/>
    <col min="6364" max="6364" width="15.125" style="49" bestFit="1" customWidth="1"/>
    <col min="6365" max="6365" width="17.75" style="49" bestFit="1" customWidth="1"/>
    <col min="6366" max="6366" width="24.375" style="49" bestFit="1" customWidth="1"/>
    <col min="6367" max="6367" width="22.125" style="49" bestFit="1" customWidth="1"/>
    <col min="6368" max="6368" width="19.875" style="49" bestFit="1" customWidth="1"/>
    <col min="6369" max="6369" width="17.75" style="49" bestFit="1" customWidth="1"/>
    <col min="6370" max="6370" width="24.375" style="49" bestFit="1" customWidth="1"/>
    <col min="6371" max="6371" width="22.125" style="49" bestFit="1" customWidth="1"/>
    <col min="6372" max="6372" width="19.875" style="49" bestFit="1" customWidth="1"/>
    <col min="6373" max="6373" width="17.625" style="49" bestFit="1" customWidth="1"/>
    <col min="6374" max="6374" width="22" style="49" bestFit="1" customWidth="1"/>
    <col min="6375" max="6375" width="30.625" style="49" bestFit="1" customWidth="1"/>
    <col min="6376" max="6376" width="26.375" style="49" bestFit="1" customWidth="1"/>
    <col min="6377" max="6377" width="24.125" style="49" bestFit="1" customWidth="1"/>
    <col min="6378" max="6379" width="19.75" style="49" bestFit="1" customWidth="1"/>
    <col min="6380" max="6380" width="24.125" style="49" bestFit="1" customWidth="1"/>
    <col min="6381" max="6381" width="22" style="49" bestFit="1" customWidth="1"/>
    <col min="6382" max="6382" width="19.75" style="49" bestFit="1" customWidth="1"/>
    <col min="6383" max="6384" width="30.625" style="49" bestFit="1" customWidth="1"/>
    <col min="6385" max="6385" width="22" style="49" bestFit="1" customWidth="1"/>
    <col min="6386" max="6386" width="24.125" style="49" bestFit="1" customWidth="1"/>
    <col min="6387" max="6387" width="22" style="49" bestFit="1" customWidth="1"/>
    <col min="6388" max="6388" width="19.75" style="49" bestFit="1" customWidth="1"/>
    <col min="6389" max="6392" width="18.125" style="49" bestFit="1" customWidth="1"/>
    <col min="6393" max="6396" width="24.625" style="49" bestFit="1" customWidth="1"/>
    <col min="6397" max="6397" width="22.5" style="49" bestFit="1" customWidth="1"/>
    <col min="6398" max="6398" width="18.125" style="49" bestFit="1" customWidth="1"/>
    <col min="6399" max="6535" width="8.875" style="49"/>
    <col min="6536" max="6536" width="0" style="49" hidden="1" customWidth="1"/>
    <col min="6537" max="6537" width="4.375" style="49" bestFit="1" customWidth="1"/>
    <col min="6538" max="6539" width="9.5" style="49" bestFit="1" customWidth="1"/>
    <col min="6540" max="6540" width="13.75" style="49" bestFit="1" customWidth="1"/>
    <col min="6541" max="6541" width="11.5" style="49" bestFit="1" customWidth="1"/>
    <col min="6542" max="6542" width="9.5" style="49" bestFit="1" customWidth="1"/>
    <col min="6543" max="6543" width="11.5" style="49" bestFit="1" customWidth="1"/>
    <col min="6544" max="6544" width="9.5" style="49" bestFit="1" customWidth="1"/>
    <col min="6545" max="6545" width="17.125" style="49" bestFit="1" customWidth="1"/>
    <col min="6546" max="6546" width="9.5" style="49" bestFit="1" customWidth="1"/>
    <col min="6547" max="6547" width="22.5" style="49" bestFit="1" customWidth="1"/>
    <col min="6548" max="6548" width="15.625" style="49" bestFit="1" customWidth="1"/>
    <col min="6549" max="6549" width="9.5" style="49" bestFit="1" customWidth="1"/>
    <col min="6550" max="6550" width="7.5" style="49" bestFit="1" customWidth="1"/>
    <col min="6551" max="6551" width="22.5" style="49" bestFit="1" customWidth="1"/>
    <col min="6552" max="6552" width="20.375" style="49" bestFit="1" customWidth="1"/>
    <col min="6553" max="6553" width="11.5" style="49" bestFit="1" customWidth="1"/>
    <col min="6554" max="6554" width="8.875" style="49"/>
    <col min="6555" max="6555" width="18.125" style="49" bestFit="1" customWidth="1"/>
    <col min="6556" max="6556" width="13.75" style="49" bestFit="1" customWidth="1"/>
    <col min="6557" max="6564" width="10.625" style="49" bestFit="1" customWidth="1"/>
    <col min="6565" max="6565" width="10.5" style="49" bestFit="1" customWidth="1"/>
    <col min="6566" max="6566" width="11.5" style="49" bestFit="1" customWidth="1"/>
    <col min="6567" max="6567" width="10.5" style="49" bestFit="1" customWidth="1"/>
    <col min="6568" max="6568" width="11.5" style="49" bestFit="1" customWidth="1"/>
    <col min="6569" max="6569" width="16" style="49" bestFit="1" customWidth="1"/>
    <col min="6570" max="6570" width="9.5" style="49" bestFit="1" customWidth="1"/>
    <col min="6571" max="6571" width="22.5" style="49" bestFit="1" customWidth="1"/>
    <col min="6572" max="6572" width="29" style="49" bestFit="1" customWidth="1"/>
    <col min="6573" max="6573" width="13.75" style="49" bestFit="1" customWidth="1"/>
    <col min="6574" max="6574" width="20.375" style="49" bestFit="1" customWidth="1"/>
    <col min="6575" max="6575" width="13.75" style="49" bestFit="1" customWidth="1"/>
    <col min="6576" max="6576" width="11.5" style="49" bestFit="1" customWidth="1"/>
    <col min="6577" max="6577" width="13.75" style="49" bestFit="1" customWidth="1"/>
    <col min="6578" max="6578" width="11.5" style="49" bestFit="1" customWidth="1"/>
    <col min="6579" max="6579" width="13.75" style="49" bestFit="1" customWidth="1"/>
    <col min="6580" max="6580" width="9.5" style="49" bestFit="1" customWidth="1"/>
    <col min="6581" max="6581" width="18.125" style="49" bestFit="1" customWidth="1"/>
    <col min="6582" max="6582" width="22.5" style="49" bestFit="1" customWidth="1"/>
    <col min="6583" max="6592" width="23.625" style="49" bestFit="1" customWidth="1"/>
    <col min="6593" max="6593" width="16" style="49" bestFit="1" customWidth="1"/>
    <col min="6594" max="6594" width="11.5" style="49" bestFit="1" customWidth="1"/>
    <col min="6595" max="6595" width="16" style="49" bestFit="1" customWidth="1"/>
    <col min="6596" max="6596" width="11.5" style="49" bestFit="1" customWidth="1"/>
    <col min="6597" max="6598" width="13.75" style="49" bestFit="1" customWidth="1"/>
    <col min="6599" max="6599" width="15" style="49" bestFit="1" customWidth="1"/>
    <col min="6600" max="6600" width="15.125" style="49" bestFit="1" customWidth="1"/>
    <col min="6601" max="6602" width="18.125" style="49" bestFit="1" customWidth="1"/>
    <col min="6603" max="6603" width="19.375" style="49" bestFit="1" customWidth="1"/>
    <col min="6604" max="6604" width="19.5" style="49" bestFit="1" customWidth="1"/>
    <col min="6605" max="6606" width="13.75" style="49" bestFit="1" customWidth="1"/>
    <col min="6607" max="6607" width="15" style="49" bestFit="1" customWidth="1"/>
    <col min="6608" max="6608" width="15.125" style="49" bestFit="1" customWidth="1"/>
    <col min="6609" max="6610" width="13.75" style="49" bestFit="1" customWidth="1"/>
    <col min="6611" max="6611" width="15" style="49" bestFit="1" customWidth="1"/>
    <col min="6612" max="6612" width="15.125" style="49" bestFit="1" customWidth="1"/>
    <col min="6613" max="6614" width="18.125" style="49" bestFit="1" customWidth="1"/>
    <col min="6615" max="6615" width="19.375" style="49" bestFit="1" customWidth="1"/>
    <col min="6616" max="6616" width="19.5" style="49" bestFit="1" customWidth="1"/>
    <col min="6617" max="6618" width="13.75" style="49" bestFit="1" customWidth="1"/>
    <col min="6619" max="6619" width="15" style="49" bestFit="1" customWidth="1"/>
    <col min="6620" max="6620" width="15.125" style="49" bestFit="1" customWidth="1"/>
    <col min="6621" max="6621" width="17.75" style="49" bestFit="1" customWidth="1"/>
    <col min="6622" max="6622" width="24.375" style="49" bestFit="1" customWidth="1"/>
    <col min="6623" max="6623" width="22.125" style="49" bestFit="1" customWidth="1"/>
    <col min="6624" max="6624" width="19.875" style="49" bestFit="1" customWidth="1"/>
    <col min="6625" max="6625" width="17.75" style="49" bestFit="1" customWidth="1"/>
    <col min="6626" max="6626" width="24.375" style="49" bestFit="1" customWidth="1"/>
    <col min="6627" max="6627" width="22.125" style="49" bestFit="1" customWidth="1"/>
    <col min="6628" max="6628" width="19.875" style="49" bestFit="1" customWidth="1"/>
    <col min="6629" max="6629" width="17.625" style="49" bestFit="1" customWidth="1"/>
    <col min="6630" max="6630" width="22" style="49" bestFit="1" customWidth="1"/>
    <col min="6631" max="6631" width="30.625" style="49" bestFit="1" customWidth="1"/>
    <col min="6632" max="6632" width="26.375" style="49" bestFit="1" customWidth="1"/>
    <col min="6633" max="6633" width="24.125" style="49" bestFit="1" customWidth="1"/>
    <col min="6634" max="6635" width="19.75" style="49" bestFit="1" customWidth="1"/>
    <col min="6636" max="6636" width="24.125" style="49" bestFit="1" customWidth="1"/>
    <col min="6637" max="6637" width="22" style="49" bestFit="1" customWidth="1"/>
    <col min="6638" max="6638" width="19.75" style="49" bestFit="1" customWidth="1"/>
    <col min="6639" max="6640" width="30.625" style="49" bestFit="1" customWidth="1"/>
    <col min="6641" max="6641" width="22" style="49" bestFit="1" customWidth="1"/>
    <col min="6642" max="6642" width="24.125" style="49" bestFit="1" customWidth="1"/>
    <col min="6643" max="6643" width="22" style="49" bestFit="1" customWidth="1"/>
    <col min="6644" max="6644" width="19.75" style="49" bestFit="1" customWidth="1"/>
    <col min="6645" max="6648" width="18.125" style="49" bestFit="1" customWidth="1"/>
    <col min="6649" max="6652" width="24.625" style="49" bestFit="1" customWidth="1"/>
    <col min="6653" max="6653" width="22.5" style="49" bestFit="1" customWidth="1"/>
    <col min="6654" max="6654" width="18.125" style="49" bestFit="1" customWidth="1"/>
    <col min="6655" max="6791" width="8.875" style="49"/>
    <col min="6792" max="6792" width="0" style="49" hidden="1" customWidth="1"/>
    <col min="6793" max="6793" width="4.375" style="49" bestFit="1" customWidth="1"/>
    <col min="6794" max="6795" width="9.5" style="49" bestFit="1" customWidth="1"/>
    <col min="6796" max="6796" width="13.75" style="49" bestFit="1" customWidth="1"/>
    <col min="6797" max="6797" width="11.5" style="49" bestFit="1" customWidth="1"/>
    <col min="6798" max="6798" width="9.5" style="49" bestFit="1" customWidth="1"/>
    <col min="6799" max="6799" width="11.5" style="49" bestFit="1" customWidth="1"/>
    <col min="6800" max="6800" width="9.5" style="49" bestFit="1" customWidth="1"/>
    <col min="6801" max="6801" width="17.125" style="49" bestFit="1" customWidth="1"/>
    <col min="6802" max="6802" width="9.5" style="49" bestFit="1" customWidth="1"/>
    <col min="6803" max="6803" width="22.5" style="49" bestFit="1" customWidth="1"/>
    <col min="6804" max="6804" width="15.625" style="49" bestFit="1" customWidth="1"/>
    <col min="6805" max="6805" width="9.5" style="49" bestFit="1" customWidth="1"/>
    <col min="6806" max="6806" width="7.5" style="49" bestFit="1" customWidth="1"/>
    <col min="6807" max="6807" width="22.5" style="49" bestFit="1" customWidth="1"/>
    <col min="6808" max="6808" width="20.375" style="49" bestFit="1" customWidth="1"/>
    <col min="6809" max="6809" width="11.5" style="49" bestFit="1" customWidth="1"/>
    <col min="6810" max="6810" width="8.875" style="49"/>
    <col min="6811" max="6811" width="18.125" style="49" bestFit="1" customWidth="1"/>
    <col min="6812" max="6812" width="13.75" style="49" bestFit="1" customWidth="1"/>
    <col min="6813" max="6820" width="10.625" style="49" bestFit="1" customWidth="1"/>
    <col min="6821" max="6821" width="10.5" style="49" bestFit="1" customWidth="1"/>
    <col min="6822" max="6822" width="11.5" style="49" bestFit="1" customWidth="1"/>
    <col min="6823" max="6823" width="10.5" style="49" bestFit="1" customWidth="1"/>
    <col min="6824" max="6824" width="11.5" style="49" bestFit="1" customWidth="1"/>
    <col min="6825" max="6825" width="16" style="49" bestFit="1" customWidth="1"/>
    <col min="6826" max="6826" width="9.5" style="49" bestFit="1" customWidth="1"/>
    <col min="6827" max="6827" width="22.5" style="49" bestFit="1" customWidth="1"/>
    <col min="6828" max="6828" width="29" style="49" bestFit="1" customWidth="1"/>
    <col min="6829" max="6829" width="13.75" style="49" bestFit="1" customWidth="1"/>
    <col min="6830" max="6830" width="20.375" style="49" bestFit="1" customWidth="1"/>
    <col min="6831" max="6831" width="13.75" style="49" bestFit="1" customWidth="1"/>
    <col min="6832" max="6832" width="11.5" style="49" bestFit="1" customWidth="1"/>
    <col min="6833" max="6833" width="13.75" style="49" bestFit="1" customWidth="1"/>
    <col min="6834" max="6834" width="11.5" style="49" bestFit="1" customWidth="1"/>
    <col min="6835" max="6835" width="13.75" style="49" bestFit="1" customWidth="1"/>
    <col min="6836" max="6836" width="9.5" style="49" bestFit="1" customWidth="1"/>
    <col min="6837" max="6837" width="18.125" style="49" bestFit="1" customWidth="1"/>
    <col min="6838" max="6838" width="22.5" style="49" bestFit="1" customWidth="1"/>
    <col min="6839" max="6848" width="23.625" style="49" bestFit="1" customWidth="1"/>
    <col min="6849" max="6849" width="16" style="49" bestFit="1" customWidth="1"/>
    <col min="6850" max="6850" width="11.5" style="49" bestFit="1" customWidth="1"/>
    <col min="6851" max="6851" width="16" style="49" bestFit="1" customWidth="1"/>
    <col min="6852" max="6852" width="11.5" style="49" bestFit="1" customWidth="1"/>
    <col min="6853" max="6854" width="13.75" style="49" bestFit="1" customWidth="1"/>
    <col min="6855" max="6855" width="15" style="49" bestFit="1" customWidth="1"/>
    <col min="6856" max="6856" width="15.125" style="49" bestFit="1" customWidth="1"/>
    <col min="6857" max="6858" width="18.125" style="49" bestFit="1" customWidth="1"/>
    <col min="6859" max="6859" width="19.375" style="49" bestFit="1" customWidth="1"/>
    <col min="6860" max="6860" width="19.5" style="49" bestFit="1" customWidth="1"/>
    <col min="6861" max="6862" width="13.75" style="49" bestFit="1" customWidth="1"/>
    <col min="6863" max="6863" width="15" style="49" bestFit="1" customWidth="1"/>
    <col min="6864" max="6864" width="15.125" style="49" bestFit="1" customWidth="1"/>
    <col min="6865" max="6866" width="13.75" style="49" bestFit="1" customWidth="1"/>
    <col min="6867" max="6867" width="15" style="49" bestFit="1" customWidth="1"/>
    <col min="6868" max="6868" width="15.125" style="49" bestFit="1" customWidth="1"/>
    <col min="6869" max="6870" width="18.125" style="49" bestFit="1" customWidth="1"/>
    <col min="6871" max="6871" width="19.375" style="49" bestFit="1" customWidth="1"/>
    <col min="6872" max="6872" width="19.5" style="49" bestFit="1" customWidth="1"/>
    <col min="6873" max="6874" width="13.75" style="49" bestFit="1" customWidth="1"/>
    <col min="6875" max="6875" width="15" style="49" bestFit="1" customWidth="1"/>
    <col min="6876" max="6876" width="15.125" style="49" bestFit="1" customWidth="1"/>
    <col min="6877" max="6877" width="17.75" style="49" bestFit="1" customWidth="1"/>
    <col min="6878" max="6878" width="24.375" style="49" bestFit="1" customWidth="1"/>
    <col min="6879" max="6879" width="22.125" style="49" bestFit="1" customWidth="1"/>
    <col min="6880" max="6880" width="19.875" style="49" bestFit="1" customWidth="1"/>
    <col min="6881" max="6881" width="17.75" style="49" bestFit="1" customWidth="1"/>
    <col min="6882" max="6882" width="24.375" style="49" bestFit="1" customWidth="1"/>
    <col min="6883" max="6883" width="22.125" style="49" bestFit="1" customWidth="1"/>
    <col min="6884" max="6884" width="19.875" style="49" bestFit="1" customWidth="1"/>
    <col min="6885" max="6885" width="17.625" style="49" bestFit="1" customWidth="1"/>
    <col min="6886" max="6886" width="22" style="49" bestFit="1" customWidth="1"/>
    <col min="6887" max="6887" width="30.625" style="49" bestFit="1" customWidth="1"/>
    <col min="6888" max="6888" width="26.375" style="49" bestFit="1" customWidth="1"/>
    <col min="6889" max="6889" width="24.125" style="49" bestFit="1" customWidth="1"/>
    <col min="6890" max="6891" width="19.75" style="49" bestFit="1" customWidth="1"/>
    <col min="6892" max="6892" width="24.125" style="49" bestFit="1" customWidth="1"/>
    <col min="6893" max="6893" width="22" style="49" bestFit="1" customWidth="1"/>
    <col min="6894" max="6894" width="19.75" style="49" bestFit="1" customWidth="1"/>
    <col min="6895" max="6896" width="30.625" style="49" bestFit="1" customWidth="1"/>
    <col min="6897" max="6897" width="22" style="49" bestFit="1" customWidth="1"/>
    <col min="6898" max="6898" width="24.125" style="49" bestFit="1" customWidth="1"/>
    <col min="6899" max="6899" width="22" style="49" bestFit="1" customWidth="1"/>
    <col min="6900" max="6900" width="19.75" style="49" bestFit="1" customWidth="1"/>
    <col min="6901" max="6904" width="18.125" style="49" bestFit="1" customWidth="1"/>
    <col min="6905" max="6908" width="24.625" style="49" bestFit="1" customWidth="1"/>
    <col min="6909" max="6909" width="22.5" style="49" bestFit="1" customWidth="1"/>
    <col min="6910" max="6910" width="18.125" style="49" bestFit="1" customWidth="1"/>
    <col min="6911" max="7047" width="8.875" style="49"/>
    <col min="7048" max="7048" width="0" style="49" hidden="1" customWidth="1"/>
    <col min="7049" max="7049" width="4.375" style="49" bestFit="1" customWidth="1"/>
    <col min="7050" max="7051" width="9.5" style="49" bestFit="1" customWidth="1"/>
    <col min="7052" max="7052" width="13.75" style="49" bestFit="1" customWidth="1"/>
    <col min="7053" max="7053" width="11.5" style="49" bestFit="1" customWidth="1"/>
    <col min="7054" max="7054" width="9.5" style="49" bestFit="1" customWidth="1"/>
    <col min="7055" max="7055" width="11.5" style="49" bestFit="1" customWidth="1"/>
    <col min="7056" max="7056" width="9.5" style="49" bestFit="1" customWidth="1"/>
    <col min="7057" max="7057" width="17.125" style="49" bestFit="1" customWidth="1"/>
    <col min="7058" max="7058" width="9.5" style="49" bestFit="1" customWidth="1"/>
    <col min="7059" max="7059" width="22.5" style="49" bestFit="1" customWidth="1"/>
    <col min="7060" max="7060" width="15.625" style="49" bestFit="1" customWidth="1"/>
    <col min="7061" max="7061" width="9.5" style="49" bestFit="1" customWidth="1"/>
    <col min="7062" max="7062" width="7.5" style="49" bestFit="1" customWidth="1"/>
    <col min="7063" max="7063" width="22.5" style="49" bestFit="1" customWidth="1"/>
    <col min="7064" max="7064" width="20.375" style="49" bestFit="1" customWidth="1"/>
    <col min="7065" max="7065" width="11.5" style="49" bestFit="1" customWidth="1"/>
    <col min="7066" max="7066" width="8.875" style="49"/>
    <col min="7067" max="7067" width="18.125" style="49" bestFit="1" customWidth="1"/>
    <col min="7068" max="7068" width="13.75" style="49" bestFit="1" customWidth="1"/>
    <col min="7069" max="7076" width="10.625" style="49" bestFit="1" customWidth="1"/>
    <col min="7077" max="7077" width="10.5" style="49" bestFit="1" customWidth="1"/>
    <col min="7078" max="7078" width="11.5" style="49" bestFit="1" customWidth="1"/>
    <col min="7079" max="7079" width="10.5" style="49" bestFit="1" customWidth="1"/>
    <col min="7080" max="7080" width="11.5" style="49" bestFit="1" customWidth="1"/>
    <col min="7081" max="7081" width="16" style="49" bestFit="1" customWidth="1"/>
    <col min="7082" max="7082" width="9.5" style="49" bestFit="1" customWidth="1"/>
    <col min="7083" max="7083" width="22.5" style="49" bestFit="1" customWidth="1"/>
    <col min="7084" max="7084" width="29" style="49" bestFit="1" customWidth="1"/>
    <col min="7085" max="7085" width="13.75" style="49" bestFit="1" customWidth="1"/>
    <col min="7086" max="7086" width="20.375" style="49" bestFit="1" customWidth="1"/>
    <col min="7087" max="7087" width="13.75" style="49" bestFit="1" customWidth="1"/>
    <col min="7088" max="7088" width="11.5" style="49" bestFit="1" customWidth="1"/>
    <col min="7089" max="7089" width="13.75" style="49" bestFit="1" customWidth="1"/>
    <col min="7090" max="7090" width="11.5" style="49" bestFit="1" customWidth="1"/>
    <col min="7091" max="7091" width="13.75" style="49" bestFit="1" customWidth="1"/>
    <col min="7092" max="7092" width="9.5" style="49" bestFit="1" customWidth="1"/>
    <col min="7093" max="7093" width="18.125" style="49" bestFit="1" customWidth="1"/>
    <col min="7094" max="7094" width="22.5" style="49" bestFit="1" customWidth="1"/>
    <col min="7095" max="7104" width="23.625" style="49" bestFit="1" customWidth="1"/>
    <col min="7105" max="7105" width="16" style="49" bestFit="1" customWidth="1"/>
    <col min="7106" max="7106" width="11.5" style="49" bestFit="1" customWidth="1"/>
    <col min="7107" max="7107" width="16" style="49" bestFit="1" customWidth="1"/>
    <col min="7108" max="7108" width="11.5" style="49" bestFit="1" customWidth="1"/>
    <col min="7109" max="7110" width="13.75" style="49" bestFit="1" customWidth="1"/>
    <col min="7111" max="7111" width="15" style="49" bestFit="1" customWidth="1"/>
    <col min="7112" max="7112" width="15.125" style="49" bestFit="1" customWidth="1"/>
    <col min="7113" max="7114" width="18.125" style="49" bestFit="1" customWidth="1"/>
    <col min="7115" max="7115" width="19.375" style="49" bestFit="1" customWidth="1"/>
    <col min="7116" max="7116" width="19.5" style="49" bestFit="1" customWidth="1"/>
    <col min="7117" max="7118" width="13.75" style="49" bestFit="1" customWidth="1"/>
    <col min="7119" max="7119" width="15" style="49" bestFit="1" customWidth="1"/>
    <col min="7120" max="7120" width="15.125" style="49" bestFit="1" customWidth="1"/>
    <col min="7121" max="7122" width="13.75" style="49" bestFit="1" customWidth="1"/>
    <col min="7123" max="7123" width="15" style="49" bestFit="1" customWidth="1"/>
    <col min="7124" max="7124" width="15.125" style="49" bestFit="1" customWidth="1"/>
    <col min="7125" max="7126" width="18.125" style="49" bestFit="1" customWidth="1"/>
    <col min="7127" max="7127" width="19.375" style="49" bestFit="1" customWidth="1"/>
    <col min="7128" max="7128" width="19.5" style="49" bestFit="1" customWidth="1"/>
    <col min="7129" max="7130" width="13.75" style="49" bestFit="1" customWidth="1"/>
    <col min="7131" max="7131" width="15" style="49" bestFit="1" customWidth="1"/>
    <col min="7132" max="7132" width="15.125" style="49" bestFit="1" customWidth="1"/>
    <col min="7133" max="7133" width="17.75" style="49" bestFit="1" customWidth="1"/>
    <col min="7134" max="7134" width="24.375" style="49" bestFit="1" customWidth="1"/>
    <col min="7135" max="7135" width="22.125" style="49" bestFit="1" customWidth="1"/>
    <col min="7136" max="7136" width="19.875" style="49" bestFit="1" customWidth="1"/>
    <col min="7137" max="7137" width="17.75" style="49" bestFit="1" customWidth="1"/>
    <col min="7138" max="7138" width="24.375" style="49" bestFit="1" customWidth="1"/>
    <col min="7139" max="7139" width="22.125" style="49" bestFit="1" customWidth="1"/>
    <col min="7140" max="7140" width="19.875" style="49" bestFit="1" customWidth="1"/>
    <col min="7141" max="7141" width="17.625" style="49" bestFit="1" customWidth="1"/>
    <col min="7142" max="7142" width="22" style="49" bestFit="1" customWidth="1"/>
    <col min="7143" max="7143" width="30.625" style="49" bestFit="1" customWidth="1"/>
    <col min="7144" max="7144" width="26.375" style="49" bestFit="1" customWidth="1"/>
    <col min="7145" max="7145" width="24.125" style="49" bestFit="1" customWidth="1"/>
    <col min="7146" max="7147" width="19.75" style="49" bestFit="1" customWidth="1"/>
    <col min="7148" max="7148" width="24.125" style="49" bestFit="1" customWidth="1"/>
    <col min="7149" max="7149" width="22" style="49" bestFit="1" customWidth="1"/>
    <col min="7150" max="7150" width="19.75" style="49" bestFit="1" customWidth="1"/>
    <col min="7151" max="7152" width="30.625" style="49" bestFit="1" customWidth="1"/>
    <col min="7153" max="7153" width="22" style="49" bestFit="1" customWidth="1"/>
    <col min="7154" max="7154" width="24.125" style="49" bestFit="1" customWidth="1"/>
    <col min="7155" max="7155" width="22" style="49" bestFit="1" customWidth="1"/>
    <col min="7156" max="7156" width="19.75" style="49" bestFit="1" customWidth="1"/>
    <col min="7157" max="7160" width="18.125" style="49" bestFit="1" customWidth="1"/>
    <col min="7161" max="7164" width="24.625" style="49" bestFit="1" customWidth="1"/>
    <col min="7165" max="7165" width="22.5" style="49" bestFit="1" customWidth="1"/>
    <col min="7166" max="7166" width="18.125" style="49" bestFit="1" customWidth="1"/>
    <col min="7167" max="7303" width="8.875" style="49"/>
    <col min="7304" max="7304" width="0" style="49" hidden="1" customWidth="1"/>
    <col min="7305" max="7305" width="4.375" style="49" bestFit="1" customWidth="1"/>
    <col min="7306" max="7307" width="9.5" style="49" bestFit="1" customWidth="1"/>
    <col min="7308" max="7308" width="13.75" style="49" bestFit="1" customWidth="1"/>
    <col min="7309" max="7309" width="11.5" style="49" bestFit="1" customWidth="1"/>
    <col min="7310" max="7310" width="9.5" style="49" bestFit="1" customWidth="1"/>
    <col min="7311" max="7311" width="11.5" style="49" bestFit="1" customWidth="1"/>
    <col min="7312" max="7312" width="9.5" style="49" bestFit="1" customWidth="1"/>
    <col min="7313" max="7313" width="17.125" style="49" bestFit="1" customWidth="1"/>
    <col min="7314" max="7314" width="9.5" style="49" bestFit="1" customWidth="1"/>
    <col min="7315" max="7315" width="22.5" style="49" bestFit="1" customWidth="1"/>
    <col min="7316" max="7316" width="15.625" style="49" bestFit="1" customWidth="1"/>
    <col min="7317" max="7317" width="9.5" style="49" bestFit="1" customWidth="1"/>
    <col min="7318" max="7318" width="7.5" style="49" bestFit="1" customWidth="1"/>
    <col min="7319" max="7319" width="22.5" style="49" bestFit="1" customWidth="1"/>
    <col min="7320" max="7320" width="20.375" style="49" bestFit="1" customWidth="1"/>
    <col min="7321" max="7321" width="11.5" style="49" bestFit="1" customWidth="1"/>
    <col min="7322" max="7322" width="8.875" style="49"/>
    <col min="7323" max="7323" width="18.125" style="49" bestFit="1" customWidth="1"/>
    <col min="7324" max="7324" width="13.75" style="49" bestFit="1" customWidth="1"/>
    <col min="7325" max="7332" width="10.625" style="49" bestFit="1" customWidth="1"/>
    <col min="7333" max="7333" width="10.5" style="49" bestFit="1" customWidth="1"/>
    <col min="7334" max="7334" width="11.5" style="49" bestFit="1" customWidth="1"/>
    <col min="7335" max="7335" width="10.5" style="49" bestFit="1" customWidth="1"/>
    <col min="7336" max="7336" width="11.5" style="49" bestFit="1" customWidth="1"/>
    <col min="7337" max="7337" width="16" style="49" bestFit="1" customWidth="1"/>
    <col min="7338" max="7338" width="9.5" style="49" bestFit="1" customWidth="1"/>
    <col min="7339" max="7339" width="22.5" style="49" bestFit="1" customWidth="1"/>
    <col min="7340" max="7340" width="29" style="49" bestFit="1" customWidth="1"/>
    <col min="7341" max="7341" width="13.75" style="49" bestFit="1" customWidth="1"/>
    <col min="7342" max="7342" width="20.375" style="49" bestFit="1" customWidth="1"/>
    <col min="7343" max="7343" width="13.75" style="49" bestFit="1" customWidth="1"/>
    <col min="7344" max="7344" width="11.5" style="49" bestFit="1" customWidth="1"/>
    <col min="7345" max="7345" width="13.75" style="49" bestFit="1" customWidth="1"/>
    <col min="7346" max="7346" width="11.5" style="49" bestFit="1" customWidth="1"/>
    <col min="7347" max="7347" width="13.75" style="49" bestFit="1" customWidth="1"/>
    <col min="7348" max="7348" width="9.5" style="49" bestFit="1" customWidth="1"/>
    <col min="7349" max="7349" width="18.125" style="49" bestFit="1" customWidth="1"/>
    <col min="7350" max="7350" width="22.5" style="49" bestFit="1" customWidth="1"/>
    <col min="7351" max="7360" width="23.625" style="49" bestFit="1" customWidth="1"/>
    <col min="7361" max="7361" width="16" style="49" bestFit="1" customWidth="1"/>
    <col min="7362" max="7362" width="11.5" style="49" bestFit="1" customWidth="1"/>
    <col min="7363" max="7363" width="16" style="49" bestFit="1" customWidth="1"/>
    <col min="7364" max="7364" width="11.5" style="49" bestFit="1" customWidth="1"/>
    <col min="7365" max="7366" width="13.75" style="49" bestFit="1" customWidth="1"/>
    <col min="7367" max="7367" width="15" style="49" bestFit="1" customWidth="1"/>
    <col min="7368" max="7368" width="15.125" style="49" bestFit="1" customWidth="1"/>
    <col min="7369" max="7370" width="18.125" style="49" bestFit="1" customWidth="1"/>
    <col min="7371" max="7371" width="19.375" style="49" bestFit="1" customWidth="1"/>
    <col min="7372" max="7372" width="19.5" style="49" bestFit="1" customWidth="1"/>
    <col min="7373" max="7374" width="13.75" style="49" bestFit="1" customWidth="1"/>
    <col min="7375" max="7375" width="15" style="49" bestFit="1" customWidth="1"/>
    <col min="7376" max="7376" width="15.125" style="49" bestFit="1" customWidth="1"/>
    <col min="7377" max="7378" width="13.75" style="49" bestFit="1" customWidth="1"/>
    <col min="7379" max="7379" width="15" style="49" bestFit="1" customWidth="1"/>
    <col min="7380" max="7380" width="15.125" style="49" bestFit="1" customWidth="1"/>
    <col min="7381" max="7382" width="18.125" style="49" bestFit="1" customWidth="1"/>
    <col min="7383" max="7383" width="19.375" style="49" bestFit="1" customWidth="1"/>
    <col min="7384" max="7384" width="19.5" style="49" bestFit="1" customWidth="1"/>
    <col min="7385" max="7386" width="13.75" style="49" bestFit="1" customWidth="1"/>
    <col min="7387" max="7387" width="15" style="49" bestFit="1" customWidth="1"/>
    <col min="7388" max="7388" width="15.125" style="49" bestFit="1" customWidth="1"/>
    <col min="7389" max="7389" width="17.75" style="49" bestFit="1" customWidth="1"/>
    <col min="7390" max="7390" width="24.375" style="49" bestFit="1" customWidth="1"/>
    <col min="7391" max="7391" width="22.125" style="49" bestFit="1" customWidth="1"/>
    <col min="7392" max="7392" width="19.875" style="49" bestFit="1" customWidth="1"/>
    <col min="7393" max="7393" width="17.75" style="49" bestFit="1" customWidth="1"/>
    <col min="7394" max="7394" width="24.375" style="49" bestFit="1" customWidth="1"/>
    <col min="7395" max="7395" width="22.125" style="49" bestFit="1" customWidth="1"/>
    <col min="7396" max="7396" width="19.875" style="49" bestFit="1" customWidth="1"/>
    <col min="7397" max="7397" width="17.625" style="49" bestFit="1" customWidth="1"/>
    <col min="7398" max="7398" width="22" style="49" bestFit="1" customWidth="1"/>
    <col min="7399" max="7399" width="30.625" style="49" bestFit="1" customWidth="1"/>
    <col min="7400" max="7400" width="26.375" style="49" bestFit="1" customWidth="1"/>
    <col min="7401" max="7401" width="24.125" style="49" bestFit="1" customWidth="1"/>
    <col min="7402" max="7403" width="19.75" style="49" bestFit="1" customWidth="1"/>
    <col min="7404" max="7404" width="24.125" style="49" bestFit="1" customWidth="1"/>
    <col min="7405" max="7405" width="22" style="49" bestFit="1" customWidth="1"/>
    <col min="7406" max="7406" width="19.75" style="49" bestFit="1" customWidth="1"/>
    <col min="7407" max="7408" width="30.625" style="49" bestFit="1" customWidth="1"/>
    <col min="7409" max="7409" width="22" style="49" bestFit="1" customWidth="1"/>
    <col min="7410" max="7410" width="24.125" style="49" bestFit="1" customWidth="1"/>
    <col min="7411" max="7411" width="22" style="49" bestFit="1" customWidth="1"/>
    <col min="7412" max="7412" width="19.75" style="49" bestFit="1" customWidth="1"/>
    <col min="7413" max="7416" width="18.125" style="49" bestFit="1" customWidth="1"/>
    <col min="7417" max="7420" width="24.625" style="49" bestFit="1" customWidth="1"/>
    <col min="7421" max="7421" width="22.5" style="49" bestFit="1" customWidth="1"/>
    <col min="7422" max="7422" width="18.125" style="49" bestFit="1" customWidth="1"/>
    <col min="7423" max="7559" width="8.875" style="49"/>
    <col min="7560" max="7560" width="0" style="49" hidden="1" customWidth="1"/>
    <col min="7561" max="7561" width="4.375" style="49" bestFit="1" customWidth="1"/>
    <col min="7562" max="7563" width="9.5" style="49" bestFit="1" customWidth="1"/>
    <col min="7564" max="7564" width="13.75" style="49" bestFit="1" customWidth="1"/>
    <col min="7565" max="7565" width="11.5" style="49" bestFit="1" customWidth="1"/>
    <col min="7566" max="7566" width="9.5" style="49" bestFit="1" customWidth="1"/>
    <col min="7567" max="7567" width="11.5" style="49" bestFit="1" customWidth="1"/>
    <col min="7568" max="7568" width="9.5" style="49" bestFit="1" customWidth="1"/>
    <col min="7569" max="7569" width="17.125" style="49" bestFit="1" customWidth="1"/>
    <col min="7570" max="7570" width="9.5" style="49" bestFit="1" customWidth="1"/>
    <col min="7571" max="7571" width="22.5" style="49" bestFit="1" customWidth="1"/>
    <col min="7572" max="7572" width="15.625" style="49" bestFit="1" customWidth="1"/>
    <col min="7573" max="7573" width="9.5" style="49" bestFit="1" customWidth="1"/>
    <col min="7574" max="7574" width="7.5" style="49" bestFit="1" customWidth="1"/>
    <col min="7575" max="7575" width="22.5" style="49" bestFit="1" customWidth="1"/>
    <col min="7576" max="7576" width="20.375" style="49" bestFit="1" customWidth="1"/>
    <col min="7577" max="7577" width="11.5" style="49" bestFit="1" customWidth="1"/>
    <col min="7578" max="7578" width="8.875" style="49"/>
    <col min="7579" max="7579" width="18.125" style="49" bestFit="1" customWidth="1"/>
    <col min="7580" max="7580" width="13.75" style="49" bestFit="1" customWidth="1"/>
    <col min="7581" max="7588" width="10.625" style="49" bestFit="1" customWidth="1"/>
    <col min="7589" max="7589" width="10.5" style="49" bestFit="1" customWidth="1"/>
    <col min="7590" max="7590" width="11.5" style="49" bestFit="1" customWidth="1"/>
    <col min="7591" max="7591" width="10.5" style="49" bestFit="1" customWidth="1"/>
    <col min="7592" max="7592" width="11.5" style="49" bestFit="1" customWidth="1"/>
    <col min="7593" max="7593" width="16" style="49" bestFit="1" customWidth="1"/>
    <col min="7594" max="7594" width="9.5" style="49" bestFit="1" customWidth="1"/>
    <col min="7595" max="7595" width="22.5" style="49" bestFit="1" customWidth="1"/>
    <col min="7596" max="7596" width="29" style="49" bestFit="1" customWidth="1"/>
    <col min="7597" max="7597" width="13.75" style="49" bestFit="1" customWidth="1"/>
    <col min="7598" max="7598" width="20.375" style="49" bestFit="1" customWidth="1"/>
    <col min="7599" max="7599" width="13.75" style="49" bestFit="1" customWidth="1"/>
    <col min="7600" max="7600" width="11.5" style="49" bestFit="1" customWidth="1"/>
    <col min="7601" max="7601" width="13.75" style="49" bestFit="1" customWidth="1"/>
    <col min="7602" max="7602" width="11.5" style="49" bestFit="1" customWidth="1"/>
    <col min="7603" max="7603" width="13.75" style="49" bestFit="1" customWidth="1"/>
    <col min="7604" max="7604" width="9.5" style="49" bestFit="1" customWidth="1"/>
    <col min="7605" max="7605" width="18.125" style="49" bestFit="1" customWidth="1"/>
    <col min="7606" max="7606" width="22.5" style="49" bestFit="1" customWidth="1"/>
    <col min="7607" max="7616" width="23.625" style="49" bestFit="1" customWidth="1"/>
    <col min="7617" max="7617" width="16" style="49" bestFit="1" customWidth="1"/>
    <col min="7618" max="7618" width="11.5" style="49" bestFit="1" customWidth="1"/>
    <col min="7619" max="7619" width="16" style="49" bestFit="1" customWidth="1"/>
    <col min="7620" max="7620" width="11.5" style="49" bestFit="1" customWidth="1"/>
    <col min="7621" max="7622" width="13.75" style="49" bestFit="1" customWidth="1"/>
    <col min="7623" max="7623" width="15" style="49" bestFit="1" customWidth="1"/>
    <col min="7624" max="7624" width="15.125" style="49" bestFit="1" customWidth="1"/>
    <col min="7625" max="7626" width="18.125" style="49" bestFit="1" customWidth="1"/>
    <col min="7627" max="7627" width="19.375" style="49" bestFit="1" customWidth="1"/>
    <col min="7628" max="7628" width="19.5" style="49" bestFit="1" customWidth="1"/>
    <col min="7629" max="7630" width="13.75" style="49" bestFit="1" customWidth="1"/>
    <col min="7631" max="7631" width="15" style="49" bestFit="1" customWidth="1"/>
    <col min="7632" max="7632" width="15.125" style="49" bestFit="1" customWidth="1"/>
    <col min="7633" max="7634" width="13.75" style="49" bestFit="1" customWidth="1"/>
    <col min="7635" max="7635" width="15" style="49" bestFit="1" customWidth="1"/>
    <col min="7636" max="7636" width="15.125" style="49" bestFit="1" customWidth="1"/>
    <col min="7637" max="7638" width="18.125" style="49" bestFit="1" customWidth="1"/>
    <col min="7639" max="7639" width="19.375" style="49" bestFit="1" customWidth="1"/>
    <col min="7640" max="7640" width="19.5" style="49" bestFit="1" customWidth="1"/>
    <col min="7641" max="7642" width="13.75" style="49" bestFit="1" customWidth="1"/>
    <col min="7643" max="7643" width="15" style="49" bestFit="1" customWidth="1"/>
    <col min="7644" max="7644" width="15.125" style="49" bestFit="1" customWidth="1"/>
    <col min="7645" max="7645" width="17.75" style="49" bestFit="1" customWidth="1"/>
    <col min="7646" max="7646" width="24.375" style="49" bestFit="1" customWidth="1"/>
    <col min="7647" max="7647" width="22.125" style="49" bestFit="1" customWidth="1"/>
    <col min="7648" max="7648" width="19.875" style="49" bestFit="1" customWidth="1"/>
    <col min="7649" max="7649" width="17.75" style="49" bestFit="1" customWidth="1"/>
    <col min="7650" max="7650" width="24.375" style="49" bestFit="1" customWidth="1"/>
    <col min="7651" max="7651" width="22.125" style="49" bestFit="1" customWidth="1"/>
    <col min="7652" max="7652" width="19.875" style="49" bestFit="1" customWidth="1"/>
    <col min="7653" max="7653" width="17.625" style="49" bestFit="1" customWidth="1"/>
    <col min="7654" max="7654" width="22" style="49" bestFit="1" customWidth="1"/>
    <col min="7655" max="7655" width="30.625" style="49" bestFit="1" customWidth="1"/>
    <col min="7656" max="7656" width="26.375" style="49" bestFit="1" customWidth="1"/>
    <col min="7657" max="7657" width="24.125" style="49" bestFit="1" customWidth="1"/>
    <col min="7658" max="7659" width="19.75" style="49" bestFit="1" customWidth="1"/>
    <col min="7660" max="7660" width="24.125" style="49" bestFit="1" customWidth="1"/>
    <col min="7661" max="7661" width="22" style="49" bestFit="1" customWidth="1"/>
    <col min="7662" max="7662" width="19.75" style="49" bestFit="1" customWidth="1"/>
    <col min="7663" max="7664" width="30.625" style="49" bestFit="1" customWidth="1"/>
    <col min="7665" max="7665" width="22" style="49" bestFit="1" customWidth="1"/>
    <col min="7666" max="7666" width="24.125" style="49" bestFit="1" customWidth="1"/>
    <col min="7667" max="7667" width="22" style="49" bestFit="1" customWidth="1"/>
    <col min="7668" max="7668" width="19.75" style="49" bestFit="1" customWidth="1"/>
    <col min="7669" max="7672" width="18.125" style="49" bestFit="1" customWidth="1"/>
    <col min="7673" max="7676" width="24.625" style="49" bestFit="1" customWidth="1"/>
    <col min="7677" max="7677" width="22.5" style="49" bestFit="1" customWidth="1"/>
    <col min="7678" max="7678" width="18.125" style="49" bestFit="1" customWidth="1"/>
    <col min="7679" max="7815" width="8.875" style="49"/>
    <col min="7816" max="7816" width="0" style="49" hidden="1" customWidth="1"/>
    <col min="7817" max="7817" width="4.375" style="49" bestFit="1" customWidth="1"/>
    <col min="7818" max="7819" width="9.5" style="49" bestFit="1" customWidth="1"/>
    <col min="7820" max="7820" width="13.75" style="49" bestFit="1" customWidth="1"/>
    <col min="7821" max="7821" width="11.5" style="49" bestFit="1" customWidth="1"/>
    <col min="7822" max="7822" width="9.5" style="49" bestFit="1" customWidth="1"/>
    <col min="7823" max="7823" width="11.5" style="49" bestFit="1" customWidth="1"/>
    <col min="7824" max="7824" width="9.5" style="49" bestFit="1" customWidth="1"/>
    <col min="7825" max="7825" width="17.125" style="49" bestFit="1" customWidth="1"/>
    <col min="7826" max="7826" width="9.5" style="49" bestFit="1" customWidth="1"/>
    <col min="7827" max="7827" width="22.5" style="49" bestFit="1" customWidth="1"/>
    <col min="7828" max="7828" width="15.625" style="49" bestFit="1" customWidth="1"/>
    <col min="7829" max="7829" width="9.5" style="49" bestFit="1" customWidth="1"/>
    <col min="7830" max="7830" width="7.5" style="49" bestFit="1" customWidth="1"/>
    <col min="7831" max="7831" width="22.5" style="49" bestFit="1" customWidth="1"/>
    <col min="7832" max="7832" width="20.375" style="49" bestFit="1" customWidth="1"/>
    <col min="7833" max="7833" width="11.5" style="49" bestFit="1" customWidth="1"/>
    <col min="7834" max="7834" width="8.875" style="49"/>
    <col min="7835" max="7835" width="18.125" style="49" bestFit="1" customWidth="1"/>
    <col min="7836" max="7836" width="13.75" style="49" bestFit="1" customWidth="1"/>
    <col min="7837" max="7844" width="10.625" style="49" bestFit="1" customWidth="1"/>
    <col min="7845" max="7845" width="10.5" style="49" bestFit="1" customWidth="1"/>
    <col min="7846" max="7846" width="11.5" style="49" bestFit="1" customWidth="1"/>
    <col min="7847" max="7847" width="10.5" style="49" bestFit="1" customWidth="1"/>
    <col min="7848" max="7848" width="11.5" style="49" bestFit="1" customWidth="1"/>
    <col min="7849" max="7849" width="16" style="49" bestFit="1" customWidth="1"/>
    <col min="7850" max="7850" width="9.5" style="49" bestFit="1" customWidth="1"/>
    <col min="7851" max="7851" width="22.5" style="49" bestFit="1" customWidth="1"/>
    <col min="7852" max="7852" width="29" style="49" bestFit="1" customWidth="1"/>
    <col min="7853" max="7853" width="13.75" style="49" bestFit="1" customWidth="1"/>
    <col min="7854" max="7854" width="20.375" style="49" bestFit="1" customWidth="1"/>
    <col min="7855" max="7855" width="13.75" style="49" bestFit="1" customWidth="1"/>
    <col min="7856" max="7856" width="11.5" style="49" bestFit="1" customWidth="1"/>
    <col min="7857" max="7857" width="13.75" style="49" bestFit="1" customWidth="1"/>
    <col min="7858" max="7858" width="11.5" style="49" bestFit="1" customWidth="1"/>
    <col min="7859" max="7859" width="13.75" style="49" bestFit="1" customWidth="1"/>
    <col min="7860" max="7860" width="9.5" style="49" bestFit="1" customWidth="1"/>
    <col min="7861" max="7861" width="18.125" style="49" bestFit="1" customWidth="1"/>
    <col min="7862" max="7862" width="22.5" style="49" bestFit="1" customWidth="1"/>
    <col min="7863" max="7872" width="23.625" style="49" bestFit="1" customWidth="1"/>
    <col min="7873" max="7873" width="16" style="49" bestFit="1" customWidth="1"/>
    <col min="7874" max="7874" width="11.5" style="49" bestFit="1" customWidth="1"/>
    <col min="7875" max="7875" width="16" style="49" bestFit="1" customWidth="1"/>
    <col min="7876" max="7876" width="11.5" style="49" bestFit="1" customWidth="1"/>
    <col min="7877" max="7878" width="13.75" style="49" bestFit="1" customWidth="1"/>
    <col min="7879" max="7879" width="15" style="49" bestFit="1" customWidth="1"/>
    <col min="7880" max="7880" width="15.125" style="49" bestFit="1" customWidth="1"/>
    <col min="7881" max="7882" width="18.125" style="49" bestFit="1" customWidth="1"/>
    <col min="7883" max="7883" width="19.375" style="49" bestFit="1" customWidth="1"/>
    <col min="7884" max="7884" width="19.5" style="49" bestFit="1" customWidth="1"/>
    <col min="7885" max="7886" width="13.75" style="49" bestFit="1" customWidth="1"/>
    <col min="7887" max="7887" width="15" style="49" bestFit="1" customWidth="1"/>
    <col min="7888" max="7888" width="15.125" style="49" bestFit="1" customWidth="1"/>
    <col min="7889" max="7890" width="13.75" style="49" bestFit="1" customWidth="1"/>
    <col min="7891" max="7891" width="15" style="49" bestFit="1" customWidth="1"/>
    <col min="7892" max="7892" width="15.125" style="49" bestFit="1" customWidth="1"/>
    <col min="7893" max="7894" width="18.125" style="49" bestFit="1" customWidth="1"/>
    <col min="7895" max="7895" width="19.375" style="49" bestFit="1" customWidth="1"/>
    <col min="7896" max="7896" width="19.5" style="49" bestFit="1" customWidth="1"/>
    <col min="7897" max="7898" width="13.75" style="49" bestFit="1" customWidth="1"/>
    <col min="7899" max="7899" width="15" style="49" bestFit="1" customWidth="1"/>
    <col min="7900" max="7900" width="15.125" style="49" bestFit="1" customWidth="1"/>
    <col min="7901" max="7901" width="17.75" style="49" bestFit="1" customWidth="1"/>
    <col min="7902" max="7902" width="24.375" style="49" bestFit="1" customWidth="1"/>
    <col min="7903" max="7903" width="22.125" style="49" bestFit="1" customWidth="1"/>
    <col min="7904" max="7904" width="19.875" style="49" bestFit="1" customWidth="1"/>
    <col min="7905" max="7905" width="17.75" style="49" bestFit="1" customWidth="1"/>
    <col min="7906" max="7906" width="24.375" style="49" bestFit="1" customWidth="1"/>
    <col min="7907" max="7907" width="22.125" style="49" bestFit="1" customWidth="1"/>
    <col min="7908" max="7908" width="19.875" style="49" bestFit="1" customWidth="1"/>
    <col min="7909" max="7909" width="17.625" style="49" bestFit="1" customWidth="1"/>
    <col min="7910" max="7910" width="22" style="49" bestFit="1" customWidth="1"/>
    <col min="7911" max="7911" width="30.625" style="49" bestFit="1" customWidth="1"/>
    <col min="7912" max="7912" width="26.375" style="49" bestFit="1" customWidth="1"/>
    <col min="7913" max="7913" width="24.125" style="49" bestFit="1" customWidth="1"/>
    <col min="7914" max="7915" width="19.75" style="49" bestFit="1" customWidth="1"/>
    <col min="7916" max="7916" width="24.125" style="49" bestFit="1" customWidth="1"/>
    <col min="7917" max="7917" width="22" style="49" bestFit="1" customWidth="1"/>
    <col min="7918" max="7918" width="19.75" style="49" bestFit="1" customWidth="1"/>
    <col min="7919" max="7920" width="30.625" style="49" bestFit="1" customWidth="1"/>
    <col min="7921" max="7921" width="22" style="49" bestFit="1" customWidth="1"/>
    <col min="7922" max="7922" width="24.125" style="49" bestFit="1" customWidth="1"/>
    <col min="7923" max="7923" width="22" style="49" bestFit="1" customWidth="1"/>
    <col min="7924" max="7924" width="19.75" style="49" bestFit="1" customWidth="1"/>
    <col min="7925" max="7928" width="18.125" style="49" bestFit="1" customWidth="1"/>
    <col min="7929" max="7932" width="24.625" style="49" bestFit="1" customWidth="1"/>
    <col min="7933" max="7933" width="22.5" style="49" bestFit="1" customWidth="1"/>
    <col min="7934" max="7934" width="18.125" style="49" bestFit="1" customWidth="1"/>
    <col min="7935" max="8071" width="8.875" style="49"/>
    <col min="8072" max="8072" width="0" style="49" hidden="1" customWidth="1"/>
    <col min="8073" max="8073" width="4.375" style="49" bestFit="1" customWidth="1"/>
    <col min="8074" max="8075" width="9.5" style="49" bestFit="1" customWidth="1"/>
    <col min="8076" max="8076" width="13.75" style="49" bestFit="1" customWidth="1"/>
    <col min="8077" max="8077" width="11.5" style="49" bestFit="1" customWidth="1"/>
    <col min="8078" max="8078" width="9.5" style="49" bestFit="1" customWidth="1"/>
    <col min="8079" max="8079" width="11.5" style="49" bestFit="1" customWidth="1"/>
    <col min="8080" max="8080" width="9.5" style="49" bestFit="1" customWidth="1"/>
    <col min="8081" max="8081" width="17.125" style="49" bestFit="1" customWidth="1"/>
    <col min="8082" max="8082" width="9.5" style="49" bestFit="1" customWidth="1"/>
    <col min="8083" max="8083" width="22.5" style="49" bestFit="1" customWidth="1"/>
    <col min="8084" max="8084" width="15.625" style="49" bestFit="1" customWidth="1"/>
    <col min="8085" max="8085" width="9.5" style="49" bestFit="1" customWidth="1"/>
    <col min="8086" max="8086" width="7.5" style="49" bestFit="1" customWidth="1"/>
    <col min="8087" max="8087" width="22.5" style="49" bestFit="1" customWidth="1"/>
    <col min="8088" max="8088" width="20.375" style="49" bestFit="1" customWidth="1"/>
    <col min="8089" max="8089" width="11.5" style="49" bestFit="1" customWidth="1"/>
    <col min="8090" max="8090" width="8.875" style="49"/>
    <col min="8091" max="8091" width="18.125" style="49" bestFit="1" customWidth="1"/>
    <col min="8092" max="8092" width="13.75" style="49" bestFit="1" customWidth="1"/>
    <col min="8093" max="8100" width="10.625" style="49" bestFit="1" customWidth="1"/>
    <col min="8101" max="8101" width="10.5" style="49" bestFit="1" customWidth="1"/>
    <col min="8102" max="8102" width="11.5" style="49" bestFit="1" customWidth="1"/>
    <col min="8103" max="8103" width="10.5" style="49" bestFit="1" customWidth="1"/>
    <col min="8104" max="8104" width="11.5" style="49" bestFit="1" customWidth="1"/>
    <col min="8105" max="8105" width="16" style="49" bestFit="1" customWidth="1"/>
    <col min="8106" max="8106" width="9.5" style="49" bestFit="1" customWidth="1"/>
    <col min="8107" max="8107" width="22.5" style="49" bestFit="1" customWidth="1"/>
    <col min="8108" max="8108" width="29" style="49" bestFit="1" customWidth="1"/>
    <col min="8109" max="8109" width="13.75" style="49" bestFit="1" customWidth="1"/>
    <col min="8110" max="8110" width="20.375" style="49" bestFit="1" customWidth="1"/>
    <col min="8111" max="8111" width="13.75" style="49" bestFit="1" customWidth="1"/>
    <col min="8112" max="8112" width="11.5" style="49" bestFit="1" customWidth="1"/>
    <col min="8113" max="8113" width="13.75" style="49" bestFit="1" customWidth="1"/>
    <col min="8114" max="8114" width="11.5" style="49" bestFit="1" customWidth="1"/>
    <col min="8115" max="8115" width="13.75" style="49" bestFit="1" customWidth="1"/>
    <col min="8116" max="8116" width="9.5" style="49" bestFit="1" customWidth="1"/>
    <col min="8117" max="8117" width="18.125" style="49" bestFit="1" customWidth="1"/>
    <col min="8118" max="8118" width="22.5" style="49" bestFit="1" customWidth="1"/>
    <col min="8119" max="8128" width="23.625" style="49" bestFit="1" customWidth="1"/>
    <col min="8129" max="8129" width="16" style="49" bestFit="1" customWidth="1"/>
    <col min="8130" max="8130" width="11.5" style="49" bestFit="1" customWidth="1"/>
    <col min="8131" max="8131" width="16" style="49" bestFit="1" customWidth="1"/>
    <col min="8132" max="8132" width="11.5" style="49" bestFit="1" customWidth="1"/>
    <col min="8133" max="8134" width="13.75" style="49" bestFit="1" customWidth="1"/>
    <col min="8135" max="8135" width="15" style="49" bestFit="1" customWidth="1"/>
    <col min="8136" max="8136" width="15.125" style="49" bestFit="1" customWidth="1"/>
    <col min="8137" max="8138" width="18.125" style="49" bestFit="1" customWidth="1"/>
    <col min="8139" max="8139" width="19.375" style="49" bestFit="1" customWidth="1"/>
    <col min="8140" max="8140" width="19.5" style="49" bestFit="1" customWidth="1"/>
    <col min="8141" max="8142" width="13.75" style="49" bestFit="1" customWidth="1"/>
    <col min="8143" max="8143" width="15" style="49" bestFit="1" customWidth="1"/>
    <col min="8144" max="8144" width="15.125" style="49" bestFit="1" customWidth="1"/>
    <col min="8145" max="8146" width="13.75" style="49" bestFit="1" customWidth="1"/>
    <col min="8147" max="8147" width="15" style="49" bestFit="1" customWidth="1"/>
    <col min="8148" max="8148" width="15.125" style="49" bestFit="1" customWidth="1"/>
    <col min="8149" max="8150" width="18.125" style="49" bestFit="1" customWidth="1"/>
    <col min="8151" max="8151" width="19.375" style="49" bestFit="1" customWidth="1"/>
    <col min="8152" max="8152" width="19.5" style="49" bestFit="1" customWidth="1"/>
    <col min="8153" max="8154" width="13.75" style="49" bestFit="1" customWidth="1"/>
    <col min="8155" max="8155" width="15" style="49" bestFit="1" customWidth="1"/>
    <col min="8156" max="8156" width="15.125" style="49" bestFit="1" customWidth="1"/>
    <col min="8157" max="8157" width="17.75" style="49" bestFit="1" customWidth="1"/>
    <col min="8158" max="8158" width="24.375" style="49" bestFit="1" customWidth="1"/>
    <col min="8159" max="8159" width="22.125" style="49" bestFit="1" customWidth="1"/>
    <col min="8160" max="8160" width="19.875" style="49" bestFit="1" customWidth="1"/>
    <col min="8161" max="8161" width="17.75" style="49" bestFit="1" customWidth="1"/>
    <col min="8162" max="8162" width="24.375" style="49" bestFit="1" customWidth="1"/>
    <col min="8163" max="8163" width="22.125" style="49" bestFit="1" customWidth="1"/>
    <col min="8164" max="8164" width="19.875" style="49" bestFit="1" customWidth="1"/>
    <col min="8165" max="8165" width="17.625" style="49" bestFit="1" customWidth="1"/>
    <col min="8166" max="8166" width="22" style="49" bestFit="1" customWidth="1"/>
    <col min="8167" max="8167" width="30.625" style="49" bestFit="1" customWidth="1"/>
    <col min="8168" max="8168" width="26.375" style="49" bestFit="1" customWidth="1"/>
    <col min="8169" max="8169" width="24.125" style="49" bestFit="1" customWidth="1"/>
    <col min="8170" max="8171" width="19.75" style="49" bestFit="1" customWidth="1"/>
    <col min="8172" max="8172" width="24.125" style="49" bestFit="1" customWidth="1"/>
    <col min="8173" max="8173" width="22" style="49" bestFit="1" customWidth="1"/>
    <col min="8174" max="8174" width="19.75" style="49" bestFit="1" customWidth="1"/>
    <col min="8175" max="8176" width="30.625" style="49" bestFit="1" customWidth="1"/>
    <col min="8177" max="8177" width="22" style="49" bestFit="1" customWidth="1"/>
    <col min="8178" max="8178" width="24.125" style="49" bestFit="1" customWidth="1"/>
    <col min="8179" max="8179" width="22" style="49" bestFit="1" customWidth="1"/>
    <col min="8180" max="8180" width="19.75" style="49" bestFit="1" customWidth="1"/>
    <col min="8181" max="8184" width="18.125" style="49" bestFit="1" customWidth="1"/>
    <col min="8185" max="8188" width="24.625" style="49" bestFit="1" customWidth="1"/>
    <col min="8189" max="8189" width="22.5" style="49" bestFit="1" customWidth="1"/>
    <col min="8190" max="8190" width="18.125" style="49" bestFit="1" customWidth="1"/>
    <col min="8191" max="8327" width="8.875" style="49"/>
    <col min="8328" max="8328" width="0" style="49" hidden="1" customWidth="1"/>
    <col min="8329" max="8329" width="4.375" style="49" bestFit="1" customWidth="1"/>
    <col min="8330" max="8331" width="9.5" style="49" bestFit="1" customWidth="1"/>
    <col min="8332" max="8332" width="13.75" style="49" bestFit="1" customWidth="1"/>
    <col min="8333" max="8333" width="11.5" style="49" bestFit="1" customWidth="1"/>
    <col min="8334" max="8334" width="9.5" style="49" bestFit="1" customWidth="1"/>
    <col min="8335" max="8335" width="11.5" style="49" bestFit="1" customWidth="1"/>
    <col min="8336" max="8336" width="9.5" style="49" bestFit="1" customWidth="1"/>
    <col min="8337" max="8337" width="17.125" style="49" bestFit="1" customWidth="1"/>
    <col min="8338" max="8338" width="9.5" style="49" bestFit="1" customWidth="1"/>
    <col min="8339" max="8339" width="22.5" style="49" bestFit="1" customWidth="1"/>
    <col min="8340" max="8340" width="15.625" style="49" bestFit="1" customWidth="1"/>
    <col min="8341" max="8341" width="9.5" style="49" bestFit="1" customWidth="1"/>
    <col min="8342" max="8342" width="7.5" style="49" bestFit="1" customWidth="1"/>
    <col min="8343" max="8343" width="22.5" style="49" bestFit="1" customWidth="1"/>
    <col min="8344" max="8344" width="20.375" style="49" bestFit="1" customWidth="1"/>
    <col min="8345" max="8345" width="11.5" style="49" bestFit="1" customWidth="1"/>
    <col min="8346" max="8346" width="8.875" style="49"/>
    <col min="8347" max="8347" width="18.125" style="49" bestFit="1" customWidth="1"/>
    <col min="8348" max="8348" width="13.75" style="49" bestFit="1" customWidth="1"/>
    <col min="8349" max="8356" width="10.625" style="49" bestFit="1" customWidth="1"/>
    <col min="8357" max="8357" width="10.5" style="49" bestFit="1" customWidth="1"/>
    <col min="8358" max="8358" width="11.5" style="49" bestFit="1" customWidth="1"/>
    <col min="8359" max="8359" width="10.5" style="49" bestFit="1" customWidth="1"/>
    <col min="8360" max="8360" width="11.5" style="49" bestFit="1" customWidth="1"/>
    <col min="8361" max="8361" width="16" style="49" bestFit="1" customWidth="1"/>
    <col min="8362" max="8362" width="9.5" style="49" bestFit="1" customWidth="1"/>
    <col min="8363" max="8363" width="22.5" style="49" bestFit="1" customWidth="1"/>
    <col min="8364" max="8364" width="29" style="49" bestFit="1" customWidth="1"/>
    <col min="8365" max="8365" width="13.75" style="49" bestFit="1" customWidth="1"/>
    <col min="8366" max="8366" width="20.375" style="49" bestFit="1" customWidth="1"/>
    <col min="8367" max="8367" width="13.75" style="49" bestFit="1" customWidth="1"/>
    <col min="8368" max="8368" width="11.5" style="49" bestFit="1" customWidth="1"/>
    <col min="8369" max="8369" width="13.75" style="49" bestFit="1" customWidth="1"/>
    <col min="8370" max="8370" width="11.5" style="49" bestFit="1" customWidth="1"/>
    <col min="8371" max="8371" width="13.75" style="49" bestFit="1" customWidth="1"/>
    <col min="8372" max="8372" width="9.5" style="49" bestFit="1" customWidth="1"/>
    <col min="8373" max="8373" width="18.125" style="49" bestFit="1" customWidth="1"/>
    <col min="8374" max="8374" width="22.5" style="49" bestFit="1" customWidth="1"/>
    <col min="8375" max="8384" width="23.625" style="49" bestFit="1" customWidth="1"/>
    <col min="8385" max="8385" width="16" style="49" bestFit="1" customWidth="1"/>
    <col min="8386" max="8386" width="11.5" style="49" bestFit="1" customWidth="1"/>
    <col min="8387" max="8387" width="16" style="49" bestFit="1" customWidth="1"/>
    <col min="8388" max="8388" width="11.5" style="49" bestFit="1" customWidth="1"/>
    <col min="8389" max="8390" width="13.75" style="49" bestFit="1" customWidth="1"/>
    <col min="8391" max="8391" width="15" style="49" bestFit="1" customWidth="1"/>
    <col min="8392" max="8392" width="15.125" style="49" bestFit="1" customWidth="1"/>
    <col min="8393" max="8394" width="18.125" style="49" bestFit="1" customWidth="1"/>
    <col min="8395" max="8395" width="19.375" style="49" bestFit="1" customWidth="1"/>
    <col min="8396" max="8396" width="19.5" style="49" bestFit="1" customWidth="1"/>
    <col min="8397" max="8398" width="13.75" style="49" bestFit="1" customWidth="1"/>
    <col min="8399" max="8399" width="15" style="49" bestFit="1" customWidth="1"/>
    <col min="8400" max="8400" width="15.125" style="49" bestFit="1" customWidth="1"/>
    <col min="8401" max="8402" width="13.75" style="49" bestFit="1" customWidth="1"/>
    <col min="8403" max="8403" width="15" style="49" bestFit="1" customWidth="1"/>
    <col min="8404" max="8404" width="15.125" style="49" bestFit="1" customWidth="1"/>
    <col min="8405" max="8406" width="18.125" style="49" bestFit="1" customWidth="1"/>
    <col min="8407" max="8407" width="19.375" style="49" bestFit="1" customWidth="1"/>
    <col min="8408" max="8408" width="19.5" style="49" bestFit="1" customWidth="1"/>
    <col min="8409" max="8410" width="13.75" style="49" bestFit="1" customWidth="1"/>
    <col min="8411" max="8411" width="15" style="49" bestFit="1" customWidth="1"/>
    <col min="8412" max="8412" width="15.125" style="49" bestFit="1" customWidth="1"/>
    <col min="8413" max="8413" width="17.75" style="49" bestFit="1" customWidth="1"/>
    <col min="8414" max="8414" width="24.375" style="49" bestFit="1" customWidth="1"/>
    <col min="8415" max="8415" width="22.125" style="49" bestFit="1" customWidth="1"/>
    <col min="8416" max="8416" width="19.875" style="49" bestFit="1" customWidth="1"/>
    <col min="8417" max="8417" width="17.75" style="49" bestFit="1" customWidth="1"/>
    <col min="8418" max="8418" width="24.375" style="49" bestFit="1" customWidth="1"/>
    <col min="8419" max="8419" width="22.125" style="49" bestFit="1" customWidth="1"/>
    <col min="8420" max="8420" width="19.875" style="49" bestFit="1" customWidth="1"/>
    <col min="8421" max="8421" width="17.625" style="49" bestFit="1" customWidth="1"/>
    <col min="8422" max="8422" width="22" style="49" bestFit="1" customWidth="1"/>
    <col min="8423" max="8423" width="30.625" style="49" bestFit="1" customWidth="1"/>
    <col min="8424" max="8424" width="26.375" style="49" bestFit="1" customWidth="1"/>
    <col min="8425" max="8425" width="24.125" style="49" bestFit="1" customWidth="1"/>
    <col min="8426" max="8427" width="19.75" style="49" bestFit="1" customWidth="1"/>
    <col min="8428" max="8428" width="24.125" style="49" bestFit="1" customWidth="1"/>
    <col min="8429" max="8429" width="22" style="49" bestFit="1" customWidth="1"/>
    <col min="8430" max="8430" width="19.75" style="49" bestFit="1" customWidth="1"/>
    <col min="8431" max="8432" width="30.625" style="49" bestFit="1" customWidth="1"/>
    <col min="8433" max="8433" width="22" style="49" bestFit="1" customWidth="1"/>
    <col min="8434" max="8434" width="24.125" style="49" bestFit="1" customWidth="1"/>
    <col min="8435" max="8435" width="22" style="49" bestFit="1" customWidth="1"/>
    <col min="8436" max="8436" width="19.75" style="49" bestFit="1" customWidth="1"/>
    <col min="8437" max="8440" width="18.125" style="49" bestFit="1" customWidth="1"/>
    <col min="8441" max="8444" width="24.625" style="49" bestFit="1" customWidth="1"/>
    <col min="8445" max="8445" width="22.5" style="49" bestFit="1" customWidth="1"/>
    <col min="8446" max="8446" width="18.125" style="49" bestFit="1" customWidth="1"/>
    <col min="8447" max="8583" width="8.875" style="49"/>
    <col min="8584" max="8584" width="0" style="49" hidden="1" customWidth="1"/>
    <col min="8585" max="8585" width="4.375" style="49" bestFit="1" customWidth="1"/>
    <col min="8586" max="8587" width="9.5" style="49" bestFit="1" customWidth="1"/>
    <col min="8588" max="8588" width="13.75" style="49" bestFit="1" customWidth="1"/>
    <col min="8589" max="8589" width="11.5" style="49" bestFit="1" customWidth="1"/>
    <col min="8590" max="8590" width="9.5" style="49" bestFit="1" customWidth="1"/>
    <col min="8591" max="8591" width="11.5" style="49" bestFit="1" customWidth="1"/>
    <col min="8592" max="8592" width="9.5" style="49" bestFit="1" customWidth="1"/>
    <col min="8593" max="8593" width="17.125" style="49" bestFit="1" customWidth="1"/>
    <col min="8594" max="8594" width="9.5" style="49" bestFit="1" customWidth="1"/>
    <col min="8595" max="8595" width="22.5" style="49" bestFit="1" customWidth="1"/>
    <col min="8596" max="8596" width="15.625" style="49" bestFit="1" customWidth="1"/>
    <col min="8597" max="8597" width="9.5" style="49" bestFit="1" customWidth="1"/>
    <col min="8598" max="8598" width="7.5" style="49" bestFit="1" customWidth="1"/>
    <col min="8599" max="8599" width="22.5" style="49" bestFit="1" customWidth="1"/>
    <col min="8600" max="8600" width="20.375" style="49" bestFit="1" customWidth="1"/>
    <col min="8601" max="8601" width="11.5" style="49" bestFit="1" customWidth="1"/>
    <col min="8602" max="8602" width="8.875" style="49"/>
    <col min="8603" max="8603" width="18.125" style="49" bestFit="1" customWidth="1"/>
    <col min="8604" max="8604" width="13.75" style="49" bestFit="1" customWidth="1"/>
    <col min="8605" max="8612" width="10.625" style="49" bestFit="1" customWidth="1"/>
    <col min="8613" max="8613" width="10.5" style="49" bestFit="1" customWidth="1"/>
    <col min="8614" max="8614" width="11.5" style="49" bestFit="1" customWidth="1"/>
    <col min="8615" max="8615" width="10.5" style="49" bestFit="1" customWidth="1"/>
    <col min="8616" max="8616" width="11.5" style="49" bestFit="1" customWidth="1"/>
    <col min="8617" max="8617" width="16" style="49" bestFit="1" customWidth="1"/>
    <col min="8618" max="8618" width="9.5" style="49" bestFit="1" customWidth="1"/>
    <col min="8619" max="8619" width="22.5" style="49" bestFit="1" customWidth="1"/>
    <col min="8620" max="8620" width="29" style="49" bestFit="1" customWidth="1"/>
    <col min="8621" max="8621" width="13.75" style="49" bestFit="1" customWidth="1"/>
    <col min="8622" max="8622" width="20.375" style="49" bestFit="1" customWidth="1"/>
    <col min="8623" max="8623" width="13.75" style="49" bestFit="1" customWidth="1"/>
    <col min="8624" max="8624" width="11.5" style="49" bestFit="1" customWidth="1"/>
    <col min="8625" max="8625" width="13.75" style="49" bestFit="1" customWidth="1"/>
    <col min="8626" max="8626" width="11.5" style="49" bestFit="1" customWidth="1"/>
    <col min="8627" max="8627" width="13.75" style="49" bestFit="1" customWidth="1"/>
    <col min="8628" max="8628" width="9.5" style="49" bestFit="1" customWidth="1"/>
    <col min="8629" max="8629" width="18.125" style="49" bestFit="1" customWidth="1"/>
    <col min="8630" max="8630" width="22.5" style="49" bestFit="1" customWidth="1"/>
    <col min="8631" max="8640" width="23.625" style="49" bestFit="1" customWidth="1"/>
    <col min="8641" max="8641" width="16" style="49" bestFit="1" customWidth="1"/>
    <col min="8642" max="8642" width="11.5" style="49" bestFit="1" customWidth="1"/>
    <col min="8643" max="8643" width="16" style="49" bestFit="1" customWidth="1"/>
    <col min="8644" max="8644" width="11.5" style="49" bestFit="1" customWidth="1"/>
    <col min="8645" max="8646" width="13.75" style="49" bestFit="1" customWidth="1"/>
    <col min="8647" max="8647" width="15" style="49" bestFit="1" customWidth="1"/>
    <col min="8648" max="8648" width="15.125" style="49" bestFit="1" customWidth="1"/>
    <col min="8649" max="8650" width="18.125" style="49" bestFit="1" customWidth="1"/>
    <col min="8651" max="8651" width="19.375" style="49" bestFit="1" customWidth="1"/>
    <col min="8652" max="8652" width="19.5" style="49" bestFit="1" customWidth="1"/>
    <col min="8653" max="8654" width="13.75" style="49" bestFit="1" customWidth="1"/>
    <col min="8655" max="8655" width="15" style="49" bestFit="1" customWidth="1"/>
    <col min="8656" max="8656" width="15.125" style="49" bestFit="1" customWidth="1"/>
    <col min="8657" max="8658" width="13.75" style="49" bestFit="1" customWidth="1"/>
    <col min="8659" max="8659" width="15" style="49" bestFit="1" customWidth="1"/>
    <col min="8660" max="8660" width="15.125" style="49" bestFit="1" customWidth="1"/>
    <col min="8661" max="8662" width="18.125" style="49" bestFit="1" customWidth="1"/>
    <col min="8663" max="8663" width="19.375" style="49" bestFit="1" customWidth="1"/>
    <col min="8664" max="8664" width="19.5" style="49" bestFit="1" customWidth="1"/>
    <col min="8665" max="8666" width="13.75" style="49" bestFit="1" customWidth="1"/>
    <col min="8667" max="8667" width="15" style="49" bestFit="1" customWidth="1"/>
    <col min="8668" max="8668" width="15.125" style="49" bestFit="1" customWidth="1"/>
    <col min="8669" max="8669" width="17.75" style="49" bestFit="1" customWidth="1"/>
    <col min="8670" max="8670" width="24.375" style="49" bestFit="1" customWidth="1"/>
    <col min="8671" max="8671" width="22.125" style="49" bestFit="1" customWidth="1"/>
    <col min="8672" max="8672" width="19.875" style="49" bestFit="1" customWidth="1"/>
    <col min="8673" max="8673" width="17.75" style="49" bestFit="1" customWidth="1"/>
    <col min="8674" max="8674" width="24.375" style="49" bestFit="1" customWidth="1"/>
    <col min="8675" max="8675" width="22.125" style="49" bestFit="1" customWidth="1"/>
    <col min="8676" max="8676" width="19.875" style="49" bestFit="1" customWidth="1"/>
    <col min="8677" max="8677" width="17.625" style="49" bestFit="1" customWidth="1"/>
    <col min="8678" max="8678" width="22" style="49" bestFit="1" customWidth="1"/>
    <col min="8679" max="8679" width="30.625" style="49" bestFit="1" customWidth="1"/>
    <col min="8680" max="8680" width="26.375" style="49" bestFit="1" customWidth="1"/>
    <col min="8681" max="8681" width="24.125" style="49" bestFit="1" customWidth="1"/>
    <col min="8682" max="8683" width="19.75" style="49" bestFit="1" customWidth="1"/>
    <col min="8684" max="8684" width="24.125" style="49" bestFit="1" customWidth="1"/>
    <col min="8685" max="8685" width="22" style="49" bestFit="1" customWidth="1"/>
    <col min="8686" max="8686" width="19.75" style="49" bestFit="1" customWidth="1"/>
    <col min="8687" max="8688" width="30.625" style="49" bestFit="1" customWidth="1"/>
    <col min="8689" max="8689" width="22" style="49" bestFit="1" customWidth="1"/>
    <col min="8690" max="8690" width="24.125" style="49" bestFit="1" customWidth="1"/>
    <col min="8691" max="8691" width="22" style="49" bestFit="1" customWidth="1"/>
    <col min="8692" max="8692" width="19.75" style="49" bestFit="1" customWidth="1"/>
    <col min="8693" max="8696" width="18.125" style="49" bestFit="1" customWidth="1"/>
    <col min="8697" max="8700" width="24.625" style="49" bestFit="1" customWidth="1"/>
    <col min="8701" max="8701" width="22.5" style="49" bestFit="1" customWidth="1"/>
    <col min="8702" max="8702" width="18.125" style="49" bestFit="1" customWidth="1"/>
    <col min="8703" max="8839" width="8.875" style="49"/>
    <col min="8840" max="8840" width="0" style="49" hidden="1" customWidth="1"/>
    <col min="8841" max="8841" width="4.375" style="49" bestFit="1" customWidth="1"/>
    <col min="8842" max="8843" width="9.5" style="49" bestFit="1" customWidth="1"/>
    <col min="8844" max="8844" width="13.75" style="49" bestFit="1" customWidth="1"/>
    <col min="8845" max="8845" width="11.5" style="49" bestFit="1" customWidth="1"/>
    <col min="8846" max="8846" width="9.5" style="49" bestFit="1" customWidth="1"/>
    <col min="8847" max="8847" width="11.5" style="49" bestFit="1" customWidth="1"/>
    <col min="8848" max="8848" width="9.5" style="49" bestFit="1" customWidth="1"/>
    <col min="8849" max="8849" width="17.125" style="49" bestFit="1" customWidth="1"/>
    <col min="8850" max="8850" width="9.5" style="49" bestFit="1" customWidth="1"/>
    <col min="8851" max="8851" width="22.5" style="49" bestFit="1" customWidth="1"/>
    <col min="8852" max="8852" width="15.625" style="49" bestFit="1" customWidth="1"/>
    <col min="8853" max="8853" width="9.5" style="49" bestFit="1" customWidth="1"/>
    <col min="8854" max="8854" width="7.5" style="49" bestFit="1" customWidth="1"/>
    <col min="8855" max="8855" width="22.5" style="49" bestFit="1" customWidth="1"/>
    <col min="8856" max="8856" width="20.375" style="49" bestFit="1" customWidth="1"/>
    <col min="8857" max="8857" width="11.5" style="49" bestFit="1" customWidth="1"/>
    <col min="8858" max="8858" width="8.875" style="49"/>
    <col min="8859" max="8859" width="18.125" style="49" bestFit="1" customWidth="1"/>
    <col min="8860" max="8860" width="13.75" style="49" bestFit="1" customWidth="1"/>
    <col min="8861" max="8868" width="10.625" style="49" bestFit="1" customWidth="1"/>
    <col min="8869" max="8869" width="10.5" style="49" bestFit="1" customWidth="1"/>
    <col min="8870" max="8870" width="11.5" style="49" bestFit="1" customWidth="1"/>
    <col min="8871" max="8871" width="10.5" style="49" bestFit="1" customWidth="1"/>
    <col min="8872" max="8872" width="11.5" style="49" bestFit="1" customWidth="1"/>
    <col min="8873" max="8873" width="16" style="49" bestFit="1" customWidth="1"/>
    <col min="8874" max="8874" width="9.5" style="49" bestFit="1" customWidth="1"/>
    <col min="8875" max="8875" width="22.5" style="49" bestFit="1" customWidth="1"/>
    <col min="8876" max="8876" width="29" style="49" bestFit="1" customWidth="1"/>
    <col min="8877" max="8877" width="13.75" style="49" bestFit="1" customWidth="1"/>
    <col min="8878" max="8878" width="20.375" style="49" bestFit="1" customWidth="1"/>
    <col min="8879" max="8879" width="13.75" style="49" bestFit="1" customWidth="1"/>
    <col min="8880" max="8880" width="11.5" style="49" bestFit="1" customWidth="1"/>
    <col min="8881" max="8881" width="13.75" style="49" bestFit="1" customWidth="1"/>
    <col min="8882" max="8882" width="11.5" style="49" bestFit="1" customWidth="1"/>
    <col min="8883" max="8883" width="13.75" style="49" bestFit="1" customWidth="1"/>
    <col min="8884" max="8884" width="9.5" style="49" bestFit="1" customWidth="1"/>
    <col min="8885" max="8885" width="18.125" style="49" bestFit="1" customWidth="1"/>
    <col min="8886" max="8886" width="22.5" style="49" bestFit="1" customWidth="1"/>
    <col min="8887" max="8896" width="23.625" style="49" bestFit="1" customWidth="1"/>
    <col min="8897" max="8897" width="16" style="49" bestFit="1" customWidth="1"/>
    <col min="8898" max="8898" width="11.5" style="49" bestFit="1" customWidth="1"/>
    <col min="8899" max="8899" width="16" style="49" bestFit="1" customWidth="1"/>
    <col min="8900" max="8900" width="11.5" style="49" bestFit="1" customWidth="1"/>
    <col min="8901" max="8902" width="13.75" style="49" bestFit="1" customWidth="1"/>
    <col min="8903" max="8903" width="15" style="49" bestFit="1" customWidth="1"/>
    <col min="8904" max="8904" width="15.125" style="49" bestFit="1" customWidth="1"/>
    <col min="8905" max="8906" width="18.125" style="49" bestFit="1" customWidth="1"/>
    <col min="8907" max="8907" width="19.375" style="49" bestFit="1" customWidth="1"/>
    <col min="8908" max="8908" width="19.5" style="49" bestFit="1" customWidth="1"/>
    <col min="8909" max="8910" width="13.75" style="49" bestFit="1" customWidth="1"/>
    <col min="8911" max="8911" width="15" style="49" bestFit="1" customWidth="1"/>
    <col min="8912" max="8912" width="15.125" style="49" bestFit="1" customWidth="1"/>
    <col min="8913" max="8914" width="13.75" style="49" bestFit="1" customWidth="1"/>
    <col min="8915" max="8915" width="15" style="49" bestFit="1" customWidth="1"/>
    <col min="8916" max="8916" width="15.125" style="49" bestFit="1" customWidth="1"/>
    <col min="8917" max="8918" width="18.125" style="49" bestFit="1" customWidth="1"/>
    <col min="8919" max="8919" width="19.375" style="49" bestFit="1" customWidth="1"/>
    <col min="8920" max="8920" width="19.5" style="49" bestFit="1" customWidth="1"/>
    <col min="8921" max="8922" width="13.75" style="49" bestFit="1" customWidth="1"/>
    <col min="8923" max="8923" width="15" style="49" bestFit="1" customWidth="1"/>
    <col min="8924" max="8924" width="15.125" style="49" bestFit="1" customWidth="1"/>
    <col min="8925" max="8925" width="17.75" style="49" bestFit="1" customWidth="1"/>
    <col min="8926" max="8926" width="24.375" style="49" bestFit="1" customWidth="1"/>
    <col min="8927" max="8927" width="22.125" style="49" bestFit="1" customWidth="1"/>
    <col min="8928" max="8928" width="19.875" style="49" bestFit="1" customWidth="1"/>
    <col min="8929" max="8929" width="17.75" style="49" bestFit="1" customWidth="1"/>
    <col min="8930" max="8930" width="24.375" style="49" bestFit="1" customWidth="1"/>
    <col min="8931" max="8931" width="22.125" style="49" bestFit="1" customWidth="1"/>
    <col min="8932" max="8932" width="19.875" style="49" bestFit="1" customWidth="1"/>
    <col min="8933" max="8933" width="17.625" style="49" bestFit="1" customWidth="1"/>
    <col min="8934" max="8934" width="22" style="49" bestFit="1" customWidth="1"/>
    <col min="8935" max="8935" width="30.625" style="49" bestFit="1" customWidth="1"/>
    <col min="8936" max="8936" width="26.375" style="49" bestFit="1" customWidth="1"/>
    <col min="8937" max="8937" width="24.125" style="49" bestFit="1" customWidth="1"/>
    <col min="8938" max="8939" width="19.75" style="49" bestFit="1" customWidth="1"/>
    <col min="8940" max="8940" width="24.125" style="49" bestFit="1" customWidth="1"/>
    <col min="8941" max="8941" width="22" style="49" bestFit="1" customWidth="1"/>
    <col min="8942" max="8942" width="19.75" style="49" bestFit="1" customWidth="1"/>
    <col min="8943" max="8944" width="30.625" style="49" bestFit="1" customWidth="1"/>
    <col min="8945" max="8945" width="22" style="49" bestFit="1" customWidth="1"/>
    <col min="8946" max="8946" width="24.125" style="49" bestFit="1" customWidth="1"/>
    <col min="8947" max="8947" width="22" style="49" bestFit="1" customWidth="1"/>
    <col min="8948" max="8948" width="19.75" style="49" bestFit="1" customWidth="1"/>
    <col min="8949" max="8952" width="18.125" style="49" bestFit="1" customWidth="1"/>
    <col min="8953" max="8956" width="24.625" style="49" bestFit="1" customWidth="1"/>
    <col min="8957" max="8957" width="22.5" style="49" bestFit="1" customWidth="1"/>
    <col min="8958" max="8958" width="18.125" style="49" bestFit="1" customWidth="1"/>
    <col min="8959" max="9095" width="8.875" style="49"/>
    <col min="9096" max="9096" width="0" style="49" hidden="1" customWidth="1"/>
    <col min="9097" max="9097" width="4.375" style="49" bestFit="1" customWidth="1"/>
    <col min="9098" max="9099" width="9.5" style="49" bestFit="1" customWidth="1"/>
    <col min="9100" max="9100" width="13.75" style="49" bestFit="1" customWidth="1"/>
    <col min="9101" max="9101" width="11.5" style="49" bestFit="1" customWidth="1"/>
    <col min="9102" max="9102" width="9.5" style="49" bestFit="1" customWidth="1"/>
    <col min="9103" max="9103" width="11.5" style="49" bestFit="1" customWidth="1"/>
    <col min="9104" max="9104" width="9.5" style="49" bestFit="1" customWidth="1"/>
    <col min="9105" max="9105" width="17.125" style="49" bestFit="1" customWidth="1"/>
    <col min="9106" max="9106" width="9.5" style="49" bestFit="1" customWidth="1"/>
    <col min="9107" max="9107" width="22.5" style="49" bestFit="1" customWidth="1"/>
    <col min="9108" max="9108" width="15.625" style="49" bestFit="1" customWidth="1"/>
    <col min="9109" max="9109" width="9.5" style="49" bestFit="1" customWidth="1"/>
    <col min="9110" max="9110" width="7.5" style="49" bestFit="1" customWidth="1"/>
    <col min="9111" max="9111" width="22.5" style="49" bestFit="1" customWidth="1"/>
    <col min="9112" max="9112" width="20.375" style="49" bestFit="1" customWidth="1"/>
    <col min="9113" max="9113" width="11.5" style="49" bestFit="1" customWidth="1"/>
    <col min="9114" max="9114" width="8.875" style="49"/>
    <col min="9115" max="9115" width="18.125" style="49" bestFit="1" customWidth="1"/>
    <col min="9116" max="9116" width="13.75" style="49" bestFit="1" customWidth="1"/>
    <col min="9117" max="9124" width="10.625" style="49" bestFit="1" customWidth="1"/>
    <col min="9125" max="9125" width="10.5" style="49" bestFit="1" customWidth="1"/>
    <col min="9126" max="9126" width="11.5" style="49" bestFit="1" customWidth="1"/>
    <col min="9127" max="9127" width="10.5" style="49" bestFit="1" customWidth="1"/>
    <col min="9128" max="9128" width="11.5" style="49" bestFit="1" customWidth="1"/>
    <col min="9129" max="9129" width="16" style="49" bestFit="1" customWidth="1"/>
    <col min="9130" max="9130" width="9.5" style="49" bestFit="1" customWidth="1"/>
    <col min="9131" max="9131" width="22.5" style="49" bestFit="1" customWidth="1"/>
    <col min="9132" max="9132" width="29" style="49" bestFit="1" customWidth="1"/>
    <col min="9133" max="9133" width="13.75" style="49" bestFit="1" customWidth="1"/>
    <col min="9134" max="9134" width="20.375" style="49" bestFit="1" customWidth="1"/>
    <col min="9135" max="9135" width="13.75" style="49" bestFit="1" customWidth="1"/>
    <col min="9136" max="9136" width="11.5" style="49" bestFit="1" customWidth="1"/>
    <col min="9137" max="9137" width="13.75" style="49" bestFit="1" customWidth="1"/>
    <col min="9138" max="9138" width="11.5" style="49" bestFit="1" customWidth="1"/>
    <col min="9139" max="9139" width="13.75" style="49" bestFit="1" customWidth="1"/>
    <col min="9140" max="9140" width="9.5" style="49" bestFit="1" customWidth="1"/>
    <col min="9141" max="9141" width="18.125" style="49" bestFit="1" customWidth="1"/>
    <col min="9142" max="9142" width="22.5" style="49" bestFit="1" customWidth="1"/>
    <col min="9143" max="9152" width="23.625" style="49" bestFit="1" customWidth="1"/>
    <col min="9153" max="9153" width="16" style="49" bestFit="1" customWidth="1"/>
    <col min="9154" max="9154" width="11.5" style="49" bestFit="1" customWidth="1"/>
    <col min="9155" max="9155" width="16" style="49" bestFit="1" customWidth="1"/>
    <col min="9156" max="9156" width="11.5" style="49" bestFit="1" customWidth="1"/>
    <col min="9157" max="9158" width="13.75" style="49" bestFit="1" customWidth="1"/>
    <col min="9159" max="9159" width="15" style="49" bestFit="1" customWidth="1"/>
    <col min="9160" max="9160" width="15.125" style="49" bestFit="1" customWidth="1"/>
    <col min="9161" max="9162" width="18.125" style="49" bestFit="1" customWidth="1"/>
    <col min="9163" max="9163" width="19.375" style="49" bestFit="1" customWidth="1"/>
    <col min="9164" max="9164" width="19.5" style="49" bestFit="1" customWidth="1"/>
    <col min="9165" max="9166" width="13.75" style="49" bestFit="1" customWidth="1"/>
    <col min="9167" max="9167" width="15" style="49" bestFit="1" customWidth="1"/>
    <col min="9168" max="9168" width="15.125" style="49" bestFit="1" customWidth="1"/>
    <col min="9169" max="9170" width="13.75" style="49" bestFit="1" customWidth="1"/>
    <col min="9171" max="9171" width="15" style="49" bestFit="1" customWidth="1"/>
    <col min="9172" max="9172" width="15.125" style="49" bestFit="1" customWidth="1"/>
    <col min="9173" max="9174" width="18.125" style="49" bestFit="1" customWidth="1"/>
    <col min="9175" max="9175" width="19.375" style="49" bestFit="1" customWidth="1"/>
    <col min="9176" max="9176" width="19.5" style="49" bestFit="1" customWidth="1"/>
    <col min="9177" max="9178" width="13.75" style="49" bestFit="1" customWidth="1"/>
    <col min="9179" max="9179" width="15" style="49" bestFit="1" customWidth="1"/>
    <col min="9180" max="9180" width="15.125" style="49" bestFit="1" customWidth="1"/>
    <col min="9181" max="9181" width="17.75" style="49" bestFit="1" customWidth="1"/>
    <col min="9182" max="9182" width="24.375" style="49" bestFit="1" customWidth="1"/>
    <col min="9183" max="9183" width="22.125" style="49" bestFit="1" customWidth="1"/>
    <col min="9184" max="9184" width="19.875" style="49" bestFit="1" customWidth="1"/>
    <col min="9185" max="9185" width="17.75" style="49" bestFit="1" customWidth="1"/>
    <col min="9186" max="9186" width="24.375" style="49" bestFit="1" customWidth="1"/>
    <col min="9187" max="9187" width="22.125" style="49" bestFit="1" customWidth="1"/>
    <col min="9188" max="9188" width="19.875" style="49" bestFit="1" customWidth="1"/>
    <col min="9189" max="9189" width="17.625" style="49" bestFit="1" customWidth="1"/>
    <col min="9190" max="9190" width="22" style="49" bestFit="1" customWidth="1"/>
    <col min="9191" max="9191" width="30.625" style="49" bestFit="1" customWidth="1"/>
    <col min="9192" max="9192" width="26.375" style="49" bestFit="1" customWidth="1"/>
    <col min="9193" max="9193" width="24.125" style="49" bestFit="1" customWidth="1"/>
    <col min="9194" max="9195" width="19.75" style="49" bestFit="1" customWidth="1"/>
    <col min="9196" max="9196" width="24.125" style="49" bestFit="1" customWidth="1"/>
    <col min="9197" max="9197" width="22" style="49" bestFit="1" customWidth="1"/>
    <col min="9198" max="9198" width="19.75" style="49" bestFit="1" customWidth="1"/>
    <col min="9199" max="9200" width="30.625" style="49" bestFit="1" customWidth="1"/>
    <col min="9201" max="9201" width="22" style="49" bestFit="1" customWidth="1"/>
    <col min="9202" max="9202" width="24.125" style="49" bestFit="1" customWidth="1"/>
    <col min="9203" max="9203" width="22" style="49" bestFit="1" customWidth="1"/>
    <col min="9204" max="9204" width="19.75" style="49" bestFit="1" customWidth="1"/>
    <col min="9205" max="9208" width="18.125" style="49" bestFit="1" customWidth="1"/>
    <col min="9209" max="9212" width="24.625" style="49" bestFit="1" customWidth="1"/>
    <col min="9213" max="9213" width="22.5" style="49" bestFit="1" customWidth="1"/>
    <col min="9214" max="9214" width="18.125" style="49" bestFit="1" customWidth="1"/>
    <col min="9215" max="9351" width="8.875" style="49"/>
    <col min="9352" max="9352" width="0" style="49" hidden="1" customWidth="1"/>
    <col min="9353" max="9353" width="4.375" style="49" bestFit="1" customWidth="1"/>
    <col min="9354" max="9355" width="9.5" style="49" bestFit="1" customWidth="1"/>
    <col min="9356" max="9356" width="13.75" style="49" bestFit="1" customWidth="1"/>
    <col min="9357" max="9357" width="11.5" style="49" bestFit="1" customWidth="1"/>
    <col min="9358" max="9358" width="9.5" style="49" bestFit="1" customWidth="1"/>
    <col min="9359" max="9359" width="11.5" style="49" bestFit="1" customWidth="1"/>
    <col min="9360" max="9360" width="9.5" style="49" bestFit="1" customWidth="1"/>
    <col min="9361" max="9361" width="17.125" style="49" bestFit="1" customWidth="1"/>
    <col min="9362" max="9362" width="9.5" style="49" bestFit="1" customWidth="1"/>
    <col min="9363" max="9363" width="22.5" style="49" bestFit="1" customWidth="1"/>
    <col min="9364" max="9364" width="15.625" style="49" bestFit="1" customWidth="1"/>
    <col min="9365" max="9365" width="9.5" style="49" bestFit="1" customWidth="1"/>
    <col min="9366" max="9366" width="7.5" style="49" bestFit="1" customWidth="1"/>
    <col min="9367" max="9367" width="22.5" style="49" bestFit="1" customWidth="1"/>
    <col min="9368" max="9368" width="20.375" style="49" bestFit="1" customWidth="1"/>
    <col min="9369" max="9369" width="11.5" style="49" bestFit="1" customWidth="1"/>
    <col min="9370" max="9370" width="8.875" style="49"/>
    <col min="9371" max="9371" width="18.125" style="49" bestFit="1" customWidth="1"/>
    <col min="9372" max="9372" width="13.75" style="49" bestFit="1" customWidth="1"/>
    <col min="9373" max="9380" width="10.625" style="49" bestFit="1" customWidth="1"/>
    <col min="9381" max="9381" width="10.5" style="49" bestFit="1" customWidth="1"/>
    <col min="9382" max="9382" width="11.5" style="49" bestFit="1" customWidth="1"/>
    <col min="9383" max="9383" width="10.5" style="49" bestFit="1" customWidth="1"/>
    <col min="9384" max="9384" width="11.5" style="49" bestFit="1" customWidth="1"/>
    <col min="9385" max="9385" width="16" style="49" bestFit="1" customWidth="1"/>
    <col min="9386" max="9386" width="9.5" style="49" bestFit="1" customWidth="1"/>
    <col min="9387" max="9387" width="22.5" style="49" bestFit="1" customWidth="1"/>
    <col min="9388" max="9388" width="29" style="49" bestFit="1" customWidth="1"/>
    <col min="9389" max="9389" width="13.75" style="49" bestFit="1" customWidth="1"/>
    <col min="9390" max="9390" width="20.375" style="49" bestFit="1" customWidth="1"/>
    <col min="9391" max="9391" width="13.75" style="49" bestFit="1" customWidth="1"/>
    <col min="9392" max="9392" width="11.5" style="49" bestFit="1" customWidth="1"/>
    <col min="9393" max="9393" width="13.75" style="49" bestFit="1" customWidth="1"/>
    <col min="9394" max="9394" width="11.5" style="49" bestFit="1" customWidth="1"/>
    <col min="9395" max="9395" width="13.75" style="49" bestFit="1" customWidth="1"/>
    <col min="9396" max="9396" width="9.5" style="49" bestFit="1" customWidth="1"/>
    <col min="9397" max="9397" width="18.125" style="49" bestFit="1" customWidth="1"/>
    <col min="9398" max="9398" width="22.5" style="49" bestFit="1" customWidth="1"/>
    <col min="9399" max="9408" width="23.625" style="49" bestFit="1" customWidth="1"/>
    <col min="9409" max="9409" width="16" style="49" bestFit="1" customWidth="1"/>
    <col min="9410" max="9410" width="11.5" style="49" bestFit="1" customWidth="1"/>
    <col min="9411" max="9411" width="16" style="49" bestFit="1" customWidth="1"/>
    <col min="9412" max="9412" width="11.5" style="49" bestFit="1" customWidth="1"/>
    <col min="9413" max="9414" width="13.75" style="49" bestFit="1" customWidth="1"/>
    <col min="9415" max="9415" width="15" style="49" bestFit="1" customWidth="1"/>
    <col min="9416" max="9416" width="15.125" style="49" bestFit="1" customWidth="1"/>
    <col min="9417" max="9418" width="18.125" style="49" bestFit="1" customWidth="1"/>
    <col min="9419" max="9419" width="19.375" style="49" bestFit="1" customWidth="1"/>
    <col min="9420" max="9420" width="19.5" style="49" bestFit="1" customWidth="1"/>
    <col min="9421" max="9422" width="13.75" style="49" bestFit="1" customWidth="1"/>
    <col min="9423" max="9423" width="15" style="49" bestFit="1" customWidth="1"/>
    <col min="9424" max="9424" width="15.125" style="49" bestFit="1" customWidth="1"/>
    <col min="9425" max="9426" width="13.75" style="49" bestFit="1" customWidth="1"/>
    <col min="9427" max="9427" width="15" style="49" bestFit="1" customWidth="1"/>
    <col min="9428" max="9428" width="15.125" style="49" bestFit="1" customWidth="1"/>
    <col min="9429" max="9430" width="18.125" style="49" bestFit="1" customWidth="1"/>
    <col min="9431" max="9431" width="19.375" style="49" bestFit="1" customWidth="1"/>
    <col min="9432" max="9432" width="19.5" style="49" bestFit="1" customWidth="1"/>
    <col min="9433" max="9434" width="13.75" style="49" bestFit="1" customWidth="1"/>
    <col min="9435" max="9435" width="15" style="49" bestFit="1" customWidth="1"/>
    <col min="9436" max="9436" width="15.125" style="49" bestFit="1" customWidth="1"/>
    <col min="9437" max="9437" width="17.75" style="49" bestFit="1" customWidth="1"/>
    <col min="9438" max="9438" width="24.375" style="49" bestFit="1" customWidth="1"/>
    <col min="9439" max="9439" width="22.125" style="49" bestFit="1" customWidth="1"/>
    <col min="9440" max="9440" width="19.875" style="49" bestFit="1" customWidth="1"/>
    <col min="9441" max="9441" width="17.75" style="49" bestFit="1" customWidth="1"/>
    <col min="9442" max="9442" width="24.375" style="49" bestFit="1" customWidth="1"/>
    <col min="9443" max="9443" width="22.125" style="49" bestFit="1" customWidth="1"/>
    <col min="9444" max="9444" width="19.875" style="49" bestFit="1" customWidth="1"/>
    <col min="9445" max="9445" width="17.625" style="49" bestFit="1" customWidth="1"/>
    <col min="9446" max="9446" width="22" style="49" bestFit="1" customWidth="1"/>
    <col min="9447" max="9447" width="30.625" style="49" bestFit="1" customWidth="1"/>
    <col min="9448" max="9448" width="26.375" style="49" bestFit="1" customWidth="1"/>
    <col min="9449" max="9449" width="24.125" style="49" bestFit="1" customWidth="1"/>
    <col min="9450" max="9451" width="19.75" style="49" bestFit="1" customWidth="1"/>
    <col min="9452" max="9452" width="24.125" style="49" bestFit="1" customWidth="1"/>
    <col min="9453" max="9453" width="22" style="49" bestFit="1" customWidth="1"/>
    <col min="9454" max="9454" width="19.75" style="49" bestFit="1" customWidth="1"/>
    <col min="9455" max="9456" width="30.625" style="49" bestFit="1" customWidth="1"/>
    <col min="9457" max="9457" width="22" style="49" bestFit="1" customWidth="1"/>
    <col min="9458" max="9458" width="24.125" style="49" bestFit="1" customWidth="1"/>
    <col min="9459" max="9459" width="22" style="49" bestFit="1" customWidth="1"/>
    <col min="9460" max="9460" width="19.75" style="49" bestFit="1" customWidth="1"/>
    <col min="9461" max="9464" width="18.125" style="49" bestFit="1" customWidth="1"/>
    <col min="9465" max="9468" width="24.625" style="49" bestFit="1" customWidth="1"/>
    <col min="9469" max="9469" width="22.5" style="49" bestFit="1" customWidth="1"/>
    <col min="9470" max="9470" width="18.125" style="49" bestFit="1" customWidth="1"/>
    <col min="9471" max="9607" width="8.875" style="49"/>
    <col min="9608" max="9608" width="0" style="49" hidden="1" customWidth="1"/>
    <col min="9609" max="9609" width="4.375" style="49" bestFit="1" customWidth="1"/>
    <col min="9610" max="9611" width="9.5" style="49" bestFit="1" customWidth="1"/>
    <col min="9612" max="9612" width="13.75" style="49" bestFit="1" customWidth="1"/>
    <col min="9613" max="9613" width="11.5" style="49" bestFit="1" customWidth="1"/>
    <col min="9614" max="9614" width="9.5" style="49" bestFit="1" customWidth="1"/>
    <col min="9615" max="9615" width="11.5" style="49" bestFit="1" customWidth="1"/>
    <col min="9616" max="9616" width="9.5" style="49" bestFit="1" customWidth="1"/>
    <col min="9617" max="9617" width="17.125" style="49" bestFit="1" customWidth="1"/>
    <col min="9618" max="9618" width="9.5" style="49" bestFit="1" customWidth="1"/>
    <col min="9619" max="9619" width="22.5" style="49" bestFit="1" customWidth="1"/>
    <col min="9620" max="9620" width="15.625" style="49" bestFit="1" customWidth="1"/>
    <col min="9621" max="9621" width="9.5" style="49" bestFit="1" customWidth="1"/>
    <col min="9622" max="9622" width="7.5" style="49" bestFit="1" customWidth="1"/>
    <col min="9623" max="9623" width="22.5" style="49" bestFit="1" customWidth="1"/>
    <col min="9624" max="9624" width="20.375" style="49" bestFit="1" customWidth="1"/>
    <col min="9625" max="9625" width="11.5" style="49" bestFit="1" customWidth="1"/>
    <col min="9626" max="9626" width="8.875" style="49"/>
    <col min="9627" max="9627" width="18.125" style="49" bestFit="1" customWidth="1"/>
    <col min="9628" max="9628" width="13.75" style="49" bestFit="1" customWidth="1"/>
    <col min="9629" max="9636" width="10.625" style="49" bestFit="1" customWidth="1"/>
    <col min="9637" max="9637" width="10.5" style="49" bestFit="1" customWidth="1"/>
    <col min="9638" max="9638" width="11.5" style="49" bestFit="1" customWidth="1"/>
    <col min="9639" max="9639" width="10.5" style="49" bestFit="1" customWidth="1"/>
    <col min="9640" max="9640" width="11.5" style="49" bestFit="1" customWidth="1"/>
    <col min="9641" max="9641" width="16" style="49" bestFit="1" customWidth="1"/>
    <col min="9642" max="9642" width="9.5" style="49" bestFit="1" customWidth="1"/>
    <col min="9643" max="9643" width="22.5" style="49" bestFit="1" customWidth="1"/>
    <col min="9644" max="9644" width="29" style="49" bestFit="1" customWidth="1"/>
    <col min="9645" max="9645" width="13.75" style="49" bestFit="1" customWidth="1"/>
    <col min="9646" max="9646" width="20.375" style="49" bestFit="1" customWidth="1"/>
    <col min="9647" max="9647" width="13.75" style="49" bestFit="1" customWidth="1"/>
    <col min="9648" max="9648" width="11.5" style="49" bestFit="1" customWidth="1"/>
    <col min="9649" max="9649" width="13.75" style="49" bestFit="1" customWidth="1"/>
    <col min="9650" max="9650" width="11.5" style="49" bestFit="1" customWidth="1"/>
    <col min="9651" max="9651" width="13.75" style="49" bestFit="1" customWidth="1"/>
    <col min="9652" max="9652" width="9.5" style="49" bestFit="1" customWidth="1"/>
    <col min="9653" max="9653" width="18.125" style="49" bestFit="1" customWidth="1"/>
    <col min="9654" max="9654" width="22.5" style="49" bestFit="1" customWidth="1"/>
    <col min="9655" max="9664" width="23.625" style="49" bestFit="1" customWidth="1"/>
    <col min="9665" max="9665" width="16" style="49" bestFit="1" customWidth="1"/>
    <col min="9666" max="9666" width="11.5" style="49" bestFit="1" customWidth="1"/>
    <col min="9667" max="9667" width="16" style="49" bestFit="1" customWidth="1"/>
    <col min="9668" max="9668" width="11.5" style="49" bestFit="1" customWidth="1"/>
    <col min="9669" max="9670" width="13.75" style="49" bestFit="1" customWidth="1"/>
    <col min="9671" max="9671" width="15" style="49" bestFit="1" customWidth="1"/>
    <col min="9672" max="9672" width="15.125" style="49" bestFit="1" customWidth="1"/>
    <col min="9673" max="9674" width="18.125" style="49" bestFit="1" customWidth="1"/>
    <col min="9675" max="9675" width="19.375" style="49" bestFit="1" customWidth="1"/>
    <col min="9676" max="9676" width="19.5" style="49" bestFit="1" customWidth="1"/>
    <col min="9677" max="9678" width="13.75" style="49" bestFit="1" customWidth="1"/>
    <col min="9679" max="9679" width="15" style="49" bestFit="1" customWidth="1"/>
    <col min="9680" max="9680" width="15.125" style="49" bestFit="1" customWidth="1"/>
    <col min="9681" max="9682" width="13.75" style="49" bestFit="1" customWidth="1"/>
    <col min="9683" max="9683" width="15" style="49" bestFit="1" customWidth="1"/>
    <col min="9684" max="9684" width="15.125" style="49" bestFit="1" customWidth="1"/>
    <col min="9685" max="9686" width="18.125" style="49" bestFit="1" customWidth="1"/>
    <col min="9687" max="9687" width="19.375" style="49" bestFit="1" customWidth="1"/>
    <col min="9688" max="9688" width="19.5" style="49" bestFit="1" customWidth="1"/>
    <col min="9689" max="9690" width="13.75" style="49" bestFit="1" customWidth="1"/>
    <col min="9691" max="9691" width="15" style="49" bestFit="1" customWidth="1"/>
    <col min="9692" max="9692" width="15.125" style="49" bestFit="1" customWidth="1"/>
    <col min="9693" max="9693" width="17.75" style="49" bestFit="1" customWidth="1"/>
    <col min="9694" max="9694" width="24.375" style="49" bestFit="1" customWidth="1"/>
    <col min="9695" max="9695" width="22.125" style="49" bestFit="1" customWidth="1"/>
    <col min="9696" max="9696" width="19.875" style="49" bestFit="1" customWidth="1"/>
    <col min="9697" max="9697" width="17.75" style="49" bestFit="1" customWidth="1"/>
    <col min="9698" max="9698" width="24.375" style="49" bestFit="1" customWidth="1"/>
    <col min="9699" max="9699" width="22.125" style="49" bestFit="1" customWidth="1"/>
    <col min="9700" max="9700" width="19.875" style="49" bestFit="1" customWidth="1"/>
    <col min="9701" max="9701" width="17.625" style="49" bestFit="1" customWidth="1"/>
    <col min="9702" max="9702" width="22" style="49" bestFit="1" customWidth="1"/>
    <col min="9703" max="9703" width="30.625" style="49" bestFit="1" customWidth="1"/>
    <col min="9704" max="9704" width="26.375" style="49" bestFit="1" customWidth="1"/>
    <col min="9705" max="9705" width="24.125" style="49" bestFit="1" customWidth="1"/>
    <col min="9706" max="9707" width="19.75" style="49" bestFit="1" customWidth="1"/>
    <col min="9708" max="9708" width="24.125" style="49" bestFit="1" customWidth="1"/>
    <col min="9709" max="9709" width="22" style="49" bestFit="1" customWidth="1"/>
    <col min="9710" max="9710" width="19.75" style="49" bestFit="1" customWidth="1"/>
    <col min="9711" max="9712" width="30.625" style="49" bestFit="1" customWidth="1"/>
    <col min="9713" max="9713" width="22" style="49" bestFit="1" customWidth="1"/>
    <col min="9714" max="9714" width="24.125" style="49" bestFit="1" customWidth="1"/>
    <col min="9715" max="9715" width="22" style="49" bestFit="1" customWidth="1"/>
    <col min="9716" max="9716" width="19.75" style="49" bestFit="1" customWidth="1"/>
    <col min="9717" max="9720" width="18.125" style="49" bestFit="1" customWidth="1"/>
    <col min="9721" max="9724" width="24.625" style="49" bestFit="1" customWidth="1"/>
    <col min="9725" max="9725" width="22.5" style="49" bestFit="1" customWidth="1"/>
    <col min="9726" max="9726" width="18.125" style="49" bestFit="1" customWidth="1"/>
    <col min="9727" max="9863" width="8.875" style="49"/>
    <col min="9864" max="9864" width="0" style="49" hidden="1" customWidth="1"/>
    <col min="9865" max="9865" width="4.375" style="49" bestFit="1" customWidth="1"/>
    <col min="9866" max="9867" width="9.5" style="49" bestFit="1" customWidth="1"/>
    <col min="9868" max="9868" width="13.75" style="49" bestFit="1" customWidth="1"/>
    <col min="9869" max="9869" width="11.5" style="49" bestFit="1" customWidth="1"/>
    <col min="9870" max="9870" width="9.5" style="49" bestFit="1" customWidth="1"/>
    <col min="9871" max="9871" width="11.5" style="49" bestFit="1" customWidth="1"/>
    <col min="9872" max="9872" width="9.5" style="49" bestFit="1" customWidth="1"/>
    <col min="9873" max="9873" width="17.125" style="49" bestFit="1" customWidth="1"/>
    <col min="9874" max="9874" width="9.5" style="49" bestFit="1" customWidth="1"/>
    <col min="9875" max="9875" width="22.5" style="49" bestFit="1" customWidth="1"/>
    <col min="9876" max="9876" width="15.625" style="49" bestFit="1" customWidth="1"/>
    <col min="9877" max="9877" width="9.5" style="49" bestFit="1" customWidth="1"/>
    <col min="9878" max="9878" width="7.5" style="49" bestFit="1" customWidth="1"/>
    <col min="9879" max="9879" width="22.5" style="49" bestFit="1" customWidth="1"/>
    <col min="9880" max="9880" width="20.375" style="49" bestFit="1" customWidth="1"/>
    <col min="9881" max="9881" width="11.5" style="49" bestFit="1" customWidth="1"/>
    <col min="9882" max="9882" width="8.875" style="49"/>
    <col min="9883" max="9883" width="18.125" style="49" bestFit="1" customWidth="1"/>
    <col min="9884" max="9884" width="13.75" style="49" bestFit="1" customWidth="1"/>
    <col min="9885" max="9892" width="10.625" style="49" bestFit="1" customWidth="1"/>
    <col min="9893" max="9893" width="10.5" style="49" bestFit="1" customWidth="1"/>
    <col min="9894" max="9894" width="11.5" style="49" bestFit="1" customWidth="1"/>
    <col min="9895" max="9895" width="10.5" style="49" bestFit="1" customWidth="1"/>
    <col min="9896" max="9896" width="11.5" style="49" bestFit="1" customWidth="1"/>
    <col min="9897" max="9897" width="16" style="49" bestFit="1" customWidth="1"/>
    <col min="9898" max="9898" width="9.5" style="49" bestFit="1" customWidth="1"/>
    <col min="9899" max="9899" width="22.5" style="49" bestFit="1" customWidth="1"/>
    <col min="9900" max="9900" width="29" style="49" bestFit="1" customWidth="1"/>
    <col min="9901" max="9901" width="13.75" style="49" bestFit="1" customWidth="1"/>
    <col min="9902" max="9902" width="20.375" style="49" bestFit="1" customWidth="1"/>
    <col min="9903" max="9903" width="13.75" style="49" bestFit="1" customWidth="1"/>
    <col min="9904" max="9904" width="11.5" style="49" bestFit="1" customWidth="1"/>
    <col min="9905" max="9905" width="13.75" style="49" bestFit="1" customWidth="1"/>
    <col min="9906" max="9906" width="11.5" style="49" bestFit="1" customWidth="1"/>
    <col min="9907" max="9907" width="13.75" style="49" bestFit="1" customWidth="1"/>
    <col min="9908" max="9908" width="9.5" style="49" bestFit="1" customWidth="1"/>
    <col min="9909" max="9909" width="18.125" style="49" bestFit="1" customWidth="1"/>
    <col min="9910" max="9910" width="22.5" style="49" bestFit="1" customWidth="1"/>
    <col min="9911" max="9920" width="23.625" style="49" bestFit="1" customWidth="1"/>
    <col min="9921" max="9921" width="16" style="49" bestFit="1" customWidth="1"/>
    <col min="9922" max="9922" width="11.5" style="49" bestFit="1" customWidth="1"/>
    <col min="9923" max="9923" width="16" style="49" bestFit="1" customWidth="1"/>
    <col min="9924" max="9924" width="11.5" style="49" bestFit="1" customWidth="1"/>
    <col min="9925" max="9926" width="13.75" style="49" bestFit="1" customWidth="1"/>
    <col min="9927" max="9927" width="15" style="49" bestFit="1" customWidth="1"/>
    <col min="9928" max="9928" width="15.125" style="49" bestFit="1" customWidth="1"/>
    <col min="9929" max="9930" width="18.125" style="49" bestFit="1" customWidth="1"/>
    <col min="9931" max="9931" width="19.375" style="49" bestFit="1" customWidth="1"/>
    <col min="9932" max="9932" width="19.5" style="49" bestFit="1" customWidth="1"/>
    <col min="9933" max="9934" width="13.75" style="49" bestFit="1" customWidth="1"/>
    <col min="9935" max="9935" width="15" style="49" bestFit="1" customWidth="1"/>
    <col min="9936" max="9936" width="15.125" style="49" bestFit="1" customWidth="1"/>
    <col min="9937" max="9938" width="13.75" style="49" bestFit="1" customWidth="1"/>
    <col min="9939" max="9939" width="15" style="49" bestFit="1" customWidth="1"/>
    <col min="9940" max="9940" width="15.125" style="49" bestFit="1" customWidth="1"/>
    <col min="9941" max="9942" width="18.125" style="49" bestFit="1" customWidth="1"/>
    <col min="9943" max="9943" width="19.375" style="49" bestFit="1" customWidth="1"/>
    <col min="9944" max="9944" width="19.5" style="49" bestFit="1" customWidth="1"/>
    <col min="9945" max="9946" width="13.75" style="49" bestFit="1" customWidth="1"/>
    <col min="9947" max="9947" width="15" style="49" bestFit="1" customWidth="1"/>
    <col min="9948" max="9948" width="15.125" style="49" bestFit="1" customWidth="1"/>
    <col min="9949" max="9949" width="17.75" style="49" bestFit="1" customWidth="1"/>
    <col min="9950" max="9950" width="24.375" style="49" bestFit="1" customWidth="1"/>
    <col min="9951" max="9951" width="22.125" style="49" bestFit="1" customWidth="1"/>
    <col min="9952" max="9952" width="19.875" style="49" bestFit="1" customWidth="1"/>
    <col min="9953" max="9953" width="17.75" style="49" bestFit="1" customWidth="1"/>
    <col min="9954" max="9954" width="24.375" style="49" bestFit="1" customWidth="1"/>
    <col min="9955" max="9955" width="22.125" style="49" bestFit="1" customWidth="1"/>
    <col min="9956" max="9956" width="19.875" style="49" bestFit="1" customWidth="1"/>
    <col min="9957" max="9957" width="17.625" style="49" bestFit="1" customWidth="1"/>
    <col min="9958" max="9958" width="22" style="49" bestFit="1" customWidth="1"/>
    <col min="9959" max="9959" width="30.625" style="49" bestFit="1" customWidth="1"/>
    <col min="9960" max="9960" width="26.375" style="49" bestFit="1" customWidth="1"/>
    <col min="9961" max="9961" width="24.125" style="49" bestFit="1" customWidth="1"/>
    <col min="9962" max="9963" width="19.75" style="49" bestFit="1" customWidth="1"/>
    <col min="9964" max="9964" width="24.125" style="49" bestFit="1" customWidth="1"/>
    <col min="9965" max="9965" width="22" style="49" bestFit="1" customWidth="1"/>
    <col min="9966" max="9966" width="19.75" style="49" bestFit="1" customWidth="1"/>
    <col min="9967" max="9968" width="30.625" style="49" bestFit="1" customWidth="1"/>
    <col min="9969" max="9969" width="22" style="49" bestFit="1" customWidth="1"/>
    <col min="9970" max="9970" width="24.125" style="49" bestFit="1" customWidth="1"/>
    <col min="9971" max="9971" width="22" style="49" bestFit="1" customWidth="1"/>
    <col min="9972" max="9972" width="19.75" style="49" bestFit="1" customWidth="1"/>
    <col min="9973" max="9976" width="18.125" style="49" bestFit="1" customWidth="1"/>
    <col min="9977" max="9980" width="24.625" style="49" bestFit="1" customWidth="1"/>
    <col min="9981" max="9981" width="22.5" style="49" bestFit="1" customWidth="1"/>
    <col min="9982" max="9982" width="18.125" style="49" bestFit="1" customWidth="1"/>
    <col min="9983" max="10119" width="8.875" style="49"/>
    <col min="10120" max="10120" width="0" style="49" hidden="1" customWidth="1"/>
    <col min="10121" max="10121" width="4.375" style="49" bestFit="1" customWidth="1"/>
    <col min="10122" max="10123" width="9.5" style="49" bestFit="1" customWidth="1"/>
    <col min="10124" max="10124" width="13.75" style="49" bestFit="1" customWidth="1"/>
    <col min="10125" max="10125" width="11.5" style="49" bestFit="1" customWidth="1"/>
    <col min="10126" max="10126" width="9.5" style="49" bestFit="1" customWidth="1"/>
    <col min="10127" max="10127" width="11.5" style="49" bestFit="1" customWidth="1"/>
    <col min="10128" max="10128" width="9.5" style="49" bestFit="1" customWidth="1"/>
    <col min="10129" max="10129" width="17.125" style="49" bestFit="1" customWidth="1"/>
    <col min="10130" max="10130" width="9.5" style="49" bestFit="1" customWidth="1"/>
    <col min="10131" max="10131" width="22.5" style="49" bestFit="1" customWidth="1"/>
    <col min="10132" max="10132" width="15.625" style="49" bestFit="1" customWidth="1"/>
    <col min="10133" max="10133" width="9.5" style="49" bestFit="1" customWidth="1"/>
    <col min="10134" max="10134" width="7.5" style="49" bestFit="1" customWidth="1"/>
    <col min="10135" max="10135" width="22.5" style="49" bestFit="1" customWidth="1"/>
    <col min="10136" max="10136" width="20.375" style="49" bestFit="1" customWidth="1"/>
    <col min="10137" max="10137" width="11.5" style="49" bestFit="1" customWidth="1"/>
    <col min="10138" max="10138" width="8.875" style="49"/>
    <col min="10139" max="10139" width="18.125" style="49" bestFit="1" customWidth="1"/>
    <col min="10140" max="10140" width="13.75" style="49" bestFit="1" customWidth="1"/>
    <col min="10141" max="10148" width="10.625" style="49" bestFit="1" customWidth="1"/>
    <col min="10149" max="10149" width="10.5" style="49" bestFit="1" customWidth="1"/>
    <col min="10150" max="10150" width="11.5" style="49" bestFit="1" customWidth="1"/>
    <col min="10151" max="10151" width="10.5" style="49" bestFit="1" customWidth="1"/>
    <col min="10152" max="10152" width="11.5" style="49" bestFit="1" customWidth="1"/>
    <col min="10153" max="10153" width="16" style="49" bestFit="1" customWidth="1"/>
    <col min="10154" max="10154" width="9.5" style="49" bestFit="1" customWidth="1"/>
    <col min="10155" max="10155" width="22.5" style="49" bestFit="1" customWidth="1"/>
    <col min="10156" max="10156" width="29" style="49" bestFit="1" customWidth="1"/>
    <col min="10157" max="10157" width="13.75" style="49" bestFit="1" customWidth="1"/>
    <col min="10158" max="10158" width="20.375" style="49" bestFit="1" customWidth="1"/>
    <col min="10159" max="10159" width="13.75" style="49" bestFit="1" customWidth="1"/>
    <col min="10160" max="10160" width="11.5" style="49" bestFit="1" customWidth="1"/>
    <col min="10161" max="10161" width="13.75" style="49" bestFit="1" customWidth="1"/>
    <col min="10162" max="10162" width="11.5" style="49" bestFit="1" customWidth="1"/>
    <col min="10163" max="10163" width="13.75" style="49" bestFit="1" customWidth="1"/>
    <col min="10164" max="10164" width="9.5" style="49" bestFit="1" customWidth="1"/>
    <col min="10165" max="10165" width="18.125" style="49" bestFit="1" customWidth="1"/>
    <col min="10166" max="10166" width="22.5" style="49" bestFit="1" customWidth="1"/>
    <col min="10167" max="10176" width="23.625" style="49" bestFit="1" customWidth="1"/>
    <col min="10177" max="10177" width="16" style="49" bestFit="1" customWidth="1"/>
    <col min="10178" max="10178" width="11.5" style="49" bestFit="1" customWidth="1"/>
    <col min="10179" max="10179" width="16" style="49" bestFit="1" customWidth="1"/>
    <col min="10180" max="10180" width="11.5" style="49" bestFit="1" customWidth="1"/>
    <col min="10181" max="10182" width="13.75" style="49" bestFit="1" customWidth="1"/>
    <col min="10183" max="10183" width="15" style="49" bestFit="1" customWidth="1"/>
    <col min="10184" max="10184" width="15.125" style="49" bestFit="1" customWidth="1"/>
    <col min="10185" max="10186" width="18.125" style="49" bestFit="1" customWidth="1"/>
    <col min="10187" max="10187" width="19.375" style="49" bestFit="1" customWidth="1"/>
    <col min="10188" max="10188" width="19.5" style="49" bestFit="1" customWidth="1"/>
    <col min="10189" max="10190" width="13.75" style="49" bestFit="1" customWidth="1"/>
    <col min="10191" max="10191" width="15" style="49" bestFit="1" customWidth="1"/>
    <col min="10192" max="10192" width="15.125" style="49" bestFit="1" customWidth="1"/>
    <col min="10193" max="10194" width="13.75" style="49" bestFit="1" customWidth="1"/>
    <col min="10195" max="10195" width="15" style="49" bestFit="1" customWidth="1"/>
    <col min="10196" max="10196" width="15.125" style="49" bestFit="1" customWidth="1"/>
    <col min="10197" max="10198" width="18.125" style="49" bestFit="1" customWidth="1"/>
    <col min="10199" max="10199" width="19.375" style="49" bestFit="1" customWidth="1"/>
    <col min="10200" max="10200" width="19.5" style="49" bestFit="1" customWidth="1"/>
    <col min="10201" max="10202" width="13.75" style="49" bestFit="1" customWidth="1"/>
    <col min="10203" max="10203" width="15" style="49" bestFit="1" customWidth="1"/>
    <col min="10204" max="10204" width="15.125" style="49" bestFit="1" customWidth="1"/>
    <col min="10205" max="10205" width="17.75" style="49" bestFit="1" customWidth="1"/>
    <col min="10206" max="10206" width="24.375" style="49" bestFit="1" customWidth="1"/>
    <col min="10207" max="10207" width="22.125" style="49" bestFit="1" customWidth="1"/>
    <col min="10208" max="10208" width="19.875" style="49" bestFit="1" customWidth="1"/>
    <col min="10209" max="10209" width="17.75" style="49" bestFit="1" customWidth="1"/>
    <col min="10210" max="10210" width="24.375" style="49" bestFit="1" customWidth="1"/>
    <col min="10211" max="10211" width="22.125" style="49" bestFit="1" customWidth="1"/>
    <col min="10212" max="10212" width="19.875" style="49" bestFit="1" customWidth="1"/>
    <col min="10213" max="10213" width="17.625" style="49" bestFit="1" customWidth="1"/>
    <col min="10214" max="10214" width="22" style="49" bestFit="1" customWidth="1"/>
    <col min="10215" max="10215" width="30.625" style="49" bestFit="1" customWidth="1"/>
    <col min="10216" max="10216" width="26.375" style="49" bestFit="1" customWidth="1"/>
    <col min="10217" max="10217" width="24.125" style="49" bestFit="1" customWidth="1"/>
    <col min="10218" max="10219" width="19.75" style="49" bestFit="1" customWidth="1"/>
    <col min="10220" max="10220" width="24.125" style="49" bestFit="1" customWidth="1"/>
    <col min="10221" max="10221" width="22" style="49" bestFit="1" customWidth="1"/>
    <col min="10222" max="10222" width="19.75" style="49" bestFit="1" customWidth="1"/>
    <col min="10223" max="10224" width="30.625" style="49" bestFit="1" customWidth="1"/>
    <col min="10225" max="10225" width="22" style="49" bestFit="1" customWidth="1"/>
    <col min="10226" max="10226" width="24.125" style="49" bestFit="1" customWidth="1"/>
    <col min="10227" max="10227" width="22" style="49" bestFit="1" customWidth="1"/>
    <col min="10228" max="10228" width="19.75" style="49" bestFit="1" customWidth="1"/>
    <col min="10229" max="10232" width="18.125" style="49" bestFit="1" customWidth="1"/>
    <col min="10233" max="10236" width="24.625" style="49" bestFit="1" customWidth="1"/>
    <col min="10237" max="10237" width="22.5" style="49" bestFit="1" customWidth="1"/>
    <col min="10238" max="10238" width="18.125" style="49" bestFit="1" customWidth="1"/>
    <col min="10239" max="10375" width="8.875" style="49"/>
    <col min="10376" max="10376" width="0" style="49" hidden="1" customWidth="1"/>
    <col min="10377" max="10377" width="4.375" style="49" bestFit="1" customWidth="1"/>
    <col min="10378" max="10379" width="9.5" style="49" bestFit="1" customWidth="1"/>
    <col min="10380" max="10380" width="13.75" style="49" bestFit="1" customWidth="1"/>
    <col min="10381" max="10381" width="11.5" style="49" bestFit="1" customWidth="1"/>
    <col min="10382" max="10382" width="9.5" style="49" bestFit="1" customWidth="1"/>
    <col min="10383" max="10383" width="11.5" style="49" bestFit="1" customWidth="1"/>
    <col min="10384" max="10384" width="9.5" style="49" bestFit="1" customWidth="1"/>
    <col min="10385" max="10385" width="17.125" style="49" bestFit="1" customWidth="1"/>
    <col min="10386" max="10386" width="9.5" style="49" bestFit="1" customWidth="1"/>
    <col min="10387" max="10387" width="22.5" style="49" bestFit="1" customWidth="1"/>
    <col min="10388" max="10388" width="15.625" style="49" bestFit="1" customWidth="1"/>
    <col min="10389" max="10389" width="9.5" style="49" bestFit="1" customWidth="1"/>
    <col min="10390" max="10390" width="7.5" style="49" bestFit="1" customWidth="1"/>
    <col min="10391" max="10391" width="22.5" style="49" bestFit="1" customWidth="1"/>
    <col min="10392" max="10392" width="20.375" style="49" bestFit="1" customWidth="1"/>
    <col min="10393" max="10393" width="11.5" style="49" bestFit="1" customWidth="1"/>
    <col min="10394" max="10394" width="8.875" style="49"/>
    <col min="10395" max="10395" width="18.125" style="49" bestFit="1" customWidth="1"/>
    <col min="10396" max="10396" width="13.75" style="49" bestFit="1" customWidth="1"/>
    <col min="10397" max="10404" width="10.625" style="49" bestFit="1" customWidth="1"/>
    <col min="10405" max="10405" width="10.5" style="49" bestFit="1" customWidth="1"/>
    <col min="10406" max="10406" width="11.5" style="49" bestFit="1" customWidth="1"/>
    <col min="10407" max="10407" width="10.5" style="49" bestFit="1" customWidth="1"/>
    <col min="10408" max="10408" width="11.5" style="49" bestFit="1" customWidth="1"/>
    <col min="10409" max="10409" width="16" style="49" bestFit="1" customWidth="1"/>
    <col min="10410" max="10410" width="9.5" style="49" bestFit="1" customWidth="1"/>
    <col min="10411" max="10411" width="22.5" style="49" bestFit="1" customWidth="1"/>
    <col min="10412" max="10412" width="29" style="49" bestFit="1" customWidth="1"/>
    <col min="10413" max="10413" width="13.75" style="49" bestFit="1" customWidth="1"/>
    <col min="10414" max="10414" width="20.375" style="49" bestFit="1" customWidth="1"/>
    <col min="10415" max="10415" width="13.75" style="49" bestFit="1" customWidth="1"/>
    <col min="10416" max="10416" width="11.5" style="49" bestFit="1" customWidth="1"/>
    <col min="10417" max="10417" width="13.75" style="49" bestFit="1" customWidth="1"/>
    <col min="10418" max="10418" width="11.5" style="49" bestFit="1" customWidth="1"/>
    <col min="10419" max="10419" width="13.75" style="49" bestFit="1" customWidth="1"/>
    <col min="10420" max="10420" width="9.5" style="49" bestFit="1" customWidth="1"/>
    <col min="10421" max="10421" width="18.125" style="49" bestFit="1" customWidth="1"/>
    <col min="10422" max="10422" width="22.5" style="49" bestFit="1" customWidth="1"/>
    <col min="10423" max="10432" width="23.625" style="49" bestFit="1" customWidth="1"/>
    <col min="10433" max="10433" width="16" style="49" bestFit="1" customWidth="1"/>
    <col min="10434" max="10434" width="11.5" style="49" bestFit="1" customWidth="1"/>
    <col min="10435" max="10435" width="16" style="49" bestFit="1" customWidth="1"/>
    <col min="10436" max="10436" width="11.5" style="49" bestFit="1" customWidth="1"/>
    <col min="10437" max="10438" width="13.75" style="49" bestFit="1" customWidth="1"/>
    <col min="10439" max="10439" width="15" style="49" bestFit="1" customWidth="1"/>
    <col min="10440" max="10440" width="15.125" style="49" bestFit="1" customWidth="1"/>
    <col min="10441" max="10442" width="18.125" style="49" bestFit="1" customWidth="1"/>
    <col min="10443" max="10443" width="19.375" style="49" bestFit="1" customWidth="1"/>
    <col min="10444" max="10444" width="19.5" style="49" bestFit="1" customWidth="1"/>
    <col min="10445" max="10446" width="13.75" style="49" bestFit="1" customWidth="1"/>
    <col min="10447" max="10447" width="15" style="49" bestFit="1" customWidth="1"/>
    <col min="10448" max="10448" width="15.125" style="49" bestFit="1" customWidth="1"/>
    <col min="10449" max="10450" width="13.75" style="49" bestFit="1" customWidth="1"/>
    <col min="10451" max="10451" width="15" style="49" bestFit="1" customWidth="1"/>
    <col min="10452" max="10452" width="15.125" style="49" bestFit="1" customWidth="1"/>
    <col min="10453" max="10454" width="18.125" style="49" bestFit="1" customWidth="1"/>
    <col min="10455" max="10455" width="19.375" style="49" bestFit="1" customWidth="1"/>
    <col min="10456" max="10456" width="19.5" style="49" bestFit="1" customWidth="1"/>
    <col min="10457" max="10458" width="13.75" style="49" bestFit="1" customWidth="1"/>
    <col min="10459" max="10459" width="15" style="49" bestFit="1" customWidth="1"/>
    <col min="10460" max="10460" width="15.125" style="49" bestFit="1" customWidth="1"/>
    <col min="10461" max="10461" width="17.75" style="49" bestFit="1" customWidth="1"/>
    <col min="10462" max="10462" width="24.375" style="49" bestFit="1" customWidth="1"/>
    <col min="10463" max="10463" width="22.125" style="49" bestFit="1" customWidth="1"/>
    <col min="10464" max="10464" width="19.875" style="49" bestFit="1" customWidth="1"/>
    <col min="10465" max="10465" width="17.75" style="49" bestFit="1" customWidth="1"/>
    <col min="10466" max="10466" width="24.375" style="49" bestFit="1" customWidth="1"/>
    <col min="10467" max="10467" width="22.125" style="49" bestFit="1" customWidth="1"/>
    <col min="10468" max="10468" width="19.875" style="49" bestFit="1" customWidth="1"/>
    <col min="10469" max="10469" width="17.625" style="49" bestFit="1" customWidth="1"/>
    <col min="10470" max="10470" width="22" style="49" bestFit="1" customWidth="1"/>
    <col min="10471" max="10471" width="30.625" style="49" bestFit="1" customWidth="1"/>
    <col min="10472" max="10472" width="26.375" style="49" bestFit="1" customWidth="1"/>
    <col min="10473" max="10473" width="24.125" style="49" bestFit="1" customWidth="1"/>
    <col min="10474" max="10475" width="19.75" style="49" bestFit="1" customWidth="1"/>
    <col min="10476" max="10476" width="24.125" style="49" bestFit="1" customWidth="1"/>
    <col min="10477" max="10477" width="22" style="49" bestFit="1" customWidth="1"/>
    <col min="10478" max="10478" width="19.75" style="49" bestFit="1" customWidth="1"/>
    <col min="10479" max="10480" width="30.625" style="49" bestFit="1" customWidth="1"/>
    <col min="10481" max="10481" width="22" style="49" bestFit="1" customWidth="1"/>
    <col min="10482" max="10482" width="24.125" style="49" bestFit="1" customWidth="1"/>
    <col min="10483" max="10483" width="22" style="49" bestFit="1" customWidth="1"/>
    <col min="10484" max="10484" width="19.75" style="49" bestFit="1" customWidth="1"/>
    <col min="10485" max="10488" width="18.125" style="49" bestFit="1" customWidth="1"/>
    <col min="10489" max="10492" width="24.625" style="49" bestFit="1" customWidth="1"/>
    <col min="10493" max="10493" width="22.5" style="49" bestFit="1" customWidth="1"/>
    <col min="10494" max="10494" width="18.125" style="49" bestFit="1" customWidth="1"/>
    <col min="10495" max="10631" width="8.875" style="49"/>
    <col min="10632" max="10632" width="0" style="49" hidden="1" customWidth="1"/>
    <col min="10633" max="10633" width="4.375" style="49" bestFit="1" customWidth="1"/>
    <col min="10634" max="10635" width="9.5" style="49" bestFit="1" customWidth="1"/>
    <col min="10636" max="10636" width="13.75" style="49" bestFit="1" customWidth="1"/>
    <col min="10637" max="10637" width="11.5" style="49" bestFit="1" customWidth="1"/>
    <col min="10638" max="10638" width="9.5" style="49" bestFit="1" customWidth="1"/>
    <col min="10639" max="10639" width="11.5" style="49" bestFit="1" customWidth="1"/>
    <col min="10640" max="10640" width="9.5" style="49" bestFit="1" customWidth="1"/>
    <col min="10641" max="10641" width="17.125" style="49" bestFit="1" customWidth="1"/>
    <col min="10642" max="10642" width="9.5" style="49" bestFit="1" customWidth="1"/>
    <col min="10643" max="10643" width="22.5" style="49" bestFit="1" customWidth="1"/>
    <col min="10644" max="10644" width="15.625" style="49" bestFit="1" customWidth="1"/>
    <col min="10645" max="10645" width="9.5" style="49" bestFit="1" customWidth="1"/>
    <col min="10646" max="10646" width="7.5" style="49" bestFit="1" customWidth="1"/>
    <col min="10647" max="10647" width="22.5" style="49" bestFit="1" customWidth="1"/>
    <col min="10648" max="10648" width="20.375" style="49" bestFit="1" customWidth="1"/>
    <col min="10649" max="10649" width="11.5" style="49" bestFit="1" customWidth="1"/>
    <col min="10650" max="10650" width="8.875" style="49"/>
    <col min="10651" max="10651" width="18.125" style="49" bestFit="1" customWidth="1"/>
    <col min="10652" max="10652" width="13.75" style="49" bestFit="1" customWidth="1"/>
    <col min="10653" max="10660" width="10.625" style="49" bestFit="1" customWidth="1"/>
    <col min="10661" max="10661" width="10.5" style="49" bestFit="1" customWidth="1"/>
    <col min="10662" max="10662" width="11.5" style="49" bestFit="1" customWidth="1"/>
    <col min="10663" max="10663" width="10.5" style="49" bestFit="1" customWidth="1"/>
    <col min="10664" max="10664" width="11.5" style="49" bestFit="1" customWidth="1"/>
    <col min="10665" max="10665" width="16" style="49" bestFit="1" customWidth="1"/>
    <col min="10666" max="10666" width="9.5" style="49" bestFit="1" customWidth="1"/>
    <col min="10667" max="10667" width="22.5" style="49" bestFit="1" customWidth="1"/>
    <col min="10668" max="10668" width="29" style="49" bestFit="1" customWidth="1"/>
    <col min="10669" max="10669" width="13.75" style="49" bestFit="1" customWidth="1"/>
    <col min="10670" max="10670" width="20.375" style="49" bestFit="1" customWidth="1"/>
    <col min="10671" max="10671" width="13.75" style="49" bestFit="1" customWidth="1"/>
    <col min="10672" max="10672" width="11.5" style="49" bestFit="1" customWidth="1"/>
    <col min="10673" max="10673" width="13.75" style="49" bestFit="1" customWidth="1"/>
    <col min="10674" max="10674" width="11.5" style="49" bestFit="1" customWidth="1"/>
    <col min="10675" max="10675" width="13.75" style="49" bestFit="1" customWidth="1"/>
    <col min="10676" max="10676" width="9.5" style="49" bestFit="1" customWidth="1"/>
    <col min="10677" max="10677" width="18.125" style="49" bestFit="1" customWidth="1"/>
    <col min="10678" max="10678" width="22.5" style="49" bestFit="1" customWidth="1"/>
    <col min="10679" max="10688" width="23.625" style="49" bestFit="1" customWidth="1"/>
    <col min="10689" max="10689" width="16" style="49" bestFit="1" customWidth="1"/>
    <col min="10690" max="10690" width="11.5" style="49" bestFit="1" customWidth="1"/>
    <col min="10691" max="10691" width="16" style="49" bestFit="1" customWidth="1"/>
    <col min="10692" max="10692" width="11.5" style="49" bestFit="1" customWidth="1"/>
    <col min="10693" max="10694" width="13.75" style="49" bestFit="1" customWidth="1"/>
    <col min="10695" max="10695" width="15" style="49" bestFit="1" customWidth="1"/>
    <col min="10696" max="10696" width="15.125" style="49" bestFit="1" customWidth="1"/>
    <col min="10697" max="10698" width="18.125" style="49" bestFit="1" customWidth="1"/>
    <col min="10699" max="10699" width="19.375" style="49" bestFit="1" customWidth="1"/>
    <col min="10700" max="10700" width="19.5" style="49" bestFit="1" customWidth="1"/>
    <col min="10701" max="10702" width="13.75" style="49" bestFit="1" customWidth="1"/>
    <col min="10703" max="10703" width="15" style="49" bestFit="1" customWidth="1"/>
    <col min="10704" max="10704" width="15.125" style="49" bestFit="1" customWidth="1"/>
    <col min="10705" max="10706" width="13.75" style="49" bestFit="1" customWidth="1"/>
    <col min="10707" max="10707" width="15" style="49" bestFit="1" customWidth="1"/>
    <col min="10708" max="10708" width="15.125" style="49" bestFit="1" customWidth="1"/>
    <col min="10709" max="10710" width="18.125" style="49" bestFit="1" customWidth="1"/>
    <col min="10711" max="10711" width="19.375" style="49" bestFit="1" customWidth="1"/>
    <col min="10712" max="10712" width="19.5" style="49" bestFit="1" customWidth="1"/>
    <col min="10713" max="10714" width="13.75" style="49" bestFit="1" customWidth="1"/>
    <col min="10715" max="10715" width="15" style="49" bestFit="1" customWidth="1"/>
    <col min="10716" max="10716" width="15.125" style="49" bestFit="1" customWidth="1"/>
    <col min="10717" max="10717" width="17.75" style="49" bestFit="1" customWidth="1"/>
    <col min="10718" max="10718" width="24.375" style="49" bestFit="1" customWidth="1"/>
    <col min="10719" max="10719" width="22.125" style="49" bestFit="1" customWidth="1"/>
    <col min="10720" max="10720" width="19.875" style="49" bestFit="1" customWidth="1"/>
    <col min="10721" max="10721" width="17.75" style="49" bestFit="1" customWidth="1"/>
    <col min="10722" max="10722" width="24.375" style="49" bestFit="1" customWidth="1"/>
    <col min="10723" max="10723" width="22.125" style="49" bestFit="1" customWidth="1"/>
    <col min="10724" max="10724" width="19.875" style="49" bestFit="1" customWidth="1"/>
    <col min="10725" max="10725" width="17.625" style="49" bestFit="1" customWidth="1"/>
    <col min="10726" max="10726" width="22" style="49" bestFit="1" customWidth="1"/>
    <col min="10727" max="10727" width="30.625" style="49" bestFit="1" customWidth="1"/>
    <col min="10728" max="10728" width="26.375" style="49" bestFit="1" customWidth="1"/>
    <col min="10729" max="10729" width="24.125" style="49" bestFit="1" customWidth="1"/>
    <col min="10730" max="10731" width="19.75" style="49" bestFit="1" customWidth="1"/>
    <col min="10732" max="10732" width="24.125" style="49" bestFit="1" customWidth="1"/>
    <col min="10733" max="10733" width="22" style="49" bestFit="1" customWidth="1"/>
    <col min="10734" max="10734" width="19.75" style="49" bestFit="1" customWidth="1"/>
    <col min="10735" max="10736" width="30.625" style="49" bestFit="1" customWidth="1"/>
    <col min="10737" max="10737" width="22" style="49" bestFit="1" customWidth="1"/>
    <col min="10738" max="10738" width="24.125" style="49" bestFit="1" customWidth="1"/>
    <col min="10739" max="10739" width="22" style="49" bestFit="1" customWidth="1"/>
    <col min="10740" max="10740" width="19.75" style="49" bestFit="1" customWidth="1"/>
    <col min="10741" max="10744" width="18.125" style="49" bestFit="1" customWidth="1"/>
    <col min="10745" max="10748" width="24.625" style="49" bestFit="1" customWidth="1"/>
    <col min="10749" max="10749" width="22.5" style="49" bestFit="1" customWidth="1"/>
    <col min="10750" max="10750" width="18.125" style="49" bestFit="1" customWidth="1"/>
    <col min="10751" max="10887" width="8.875" style="49"/>
    <col min="10888" max="10888" width="0" style="49" hidden="1" customWidth="1"/>
    <col min="10889" max="10889" width="4.375" style="49" bestFit="1" customWidth="1"/>
    <col min="10890" max="10891" width="9.5" style="49" bestFit="1" customWidth="1"/>
    <col min="10892" max="10892" width="13.75" style="49" bestFit="1" customWidth="1"/>
    <col min="10893" max="10893" width="11.5" style="49" bestFit="1" customWidth="1"/>
    <col min="10894" max="10894" width="9.5" style="49" bestFit="1" customWidth="1"/>
    <col min="10895" max="10895" width="11.5" style="49" bestFit="1" customWidth="1"/>
    <col min="10896" max="10896" width="9.5" style="49" bestFit="1" customWidth="1"/>
    <col min="10897" max="10897" width="17.125" style="49" bestFit="1" customWidth="1"/>
    <col min="10898" max="10898" width="9.5" style="49" bestFit="1" customWidth="1"/>
    <col min="10899" max="10899" width="22.5" style="49" bestFit="1" customWidth="1"/>
    <col min="10900" max="10900" width="15.625" style="49" bestFit="1" customWidth="1"/>
    <col min="10901" max="10901" width="9.5" style="49" bestFit="1" customWidth="1"/>
    <col min="10902" max="10902" width="7.5" style="49" bestFit="1" customWidth="1"/>
    <col min="10903" max="10903" width="22.5" style="49" bestFit="1" customWidth="1"/>
    <col min="10904" max="10904" width="20.375" style="49" bestFit="1" customWidth="1"/>
    <col min="10905" max="10905" width="11.5" style="49" bestFit="1" customWidth="1"/>
    <col min="10906" max="10906" width="8.875" style="49"/>
    <col min="10907" max="10907" width="18.125" style="49" bestFit="1" customWidth="1"/>
    <col min="10908" max="10908" width="13.75" style="49" bestFit="1" customWidth="1"/>
    <col min="10909" max="10916" width="10.625" style="49" bestFit="1" customWidth="1"/>
    <col min="10917" max="10917" width="10.5" style="49" bestFit="1" customWidth="1"/>
    <col min="10918" max="10918" width="11.5" style="49" bestFit="1" customWidth="1"/>
    <col min="10919" max="10919" width="10.5" style="49" bestFit="1" customWidth="1"/>
    <col min="10920" max="10920" width="11.5" style="49" bestFit="1" customWidth="1"/>
    <col min="10921" max="10921" width="16" style="49" bestFit="1" customWidth="1"/>
    <col min="10922" max="10922" width="9.5" style="49" bestFit="1" customWidth="1"/>
    <col min="10923" max="10923" width="22.5" style="49" bestFit="1" customWidth="1"/>
    <col min="10924" max="10924" width="29" style="49" bestFit="1" customWidth="1"/>
    <col min="10925" max="10925" width="13.75" style="49" bestFit="1" customWidth="1"/>
    <col min="10926" max="10926" width="20.375" style="49" bestFit="1" customWidth="1"/>
    <col min="10927" max="10927" width="13.75" style="49" bestFit="1" customWidth="1"/>
    <col min="10928" max="10928" width="11.5" style="49" bestFit="1" customWidth="1"/>
    <col min="10929" max="10929" width="13.75" style="49" bestFit="1" customWidth="1"/>
    <col min="10930" max="10930" width="11.5" style="49" bestFit="1" customWidth="1"/>
    <col min="10931" max="10931" width="13.75" style="49" bestFit="1" customWidth="1"/>
    <col min="10932" max="10932" width="9.5" style="49" bestFit="1" customWidth="1"/>
    <col min="10933" max="10933" width="18.125" style="49" bestFit="1" customWidth="1"/>
    <col min="10934" max="10934" width="22.5" style="49" bestFit="1" customWidth="1"/>
    <col min="10935" max="10944" width="23.625" style="49" bestFit="1" customWidth="1"/>
    <col min="10945" max="10945" width="16" style="49" bestFit="1" customWidth="1"/>
    <col min="10946" max="10946" width="11.5" style="49" bestFit="1" customWidth="1"/>
    <col min="10947" max="10947" width="16" style="49" bestFit="1" customWidth="1"/>
    <col min="10948" max="10948" width="11.5" style="49" bestFit="1" customWidth="1"/>
    <col min="10949" max="10950" width="13.75" style="49" bestFit="1" customWidth="1"/>
    <col min="10951" max="10951" width="15" style="49" bestFit="1" customWidth="1"/>
    <col min="10952" max="10952" width="15.125" style="49" bestFit="1" customWidth="1"/>
    <col min="10953" max="10954" width="18.125" style="49" bestFit="1" customWidth="1"/>
    <col min="10955" max="10955" width="19.375" style="49" bestFit="1" customWidth="1"/>
    <col min="10956" max="10956" width="19.5" style="49" bestFit="1" customWidth="1"/>
    <col min="10957" max="10958" width="13.75" style="49" bestFit="1" customWidth="1"/>
    <col min="10959" max="10959" width="15" style="49" bestFit="1" customWidth="1"/>
    <col min="10960" max="10960" width="15.125" style="49" bestFit="1" customWidth="1"/>
    <col min="10961" max="10962" width="13.75" style="49" bestFit="1" customWidth="1"/>
    <col min="10963" max="10963" width="15" style="49" bestFit="1" customWidth="1"/>
    <col min="10964" max="10964" width="15.125" style="49" bestFit="1" customWidth="1"/>
    <col min="10965" max="10966" width="18.125" style="49" bestFit="1" customWidth="1"/>
    <col min="10967" max="10967" width="19.375" style="49" bestFit="1" customWidth="1"/>
    <col min="10968" max="10968" width="19.5" style="49" bestFit="1" customWidth="1"/>
    <col min="10969" max="10970" width="13.75" style="49" bestFit="1" customWidth="1"/>
    <col min="10971" max="10971" width="15" style="49" bestFit="1" customWidth="1"/>
    <col min="10972" max="10972" width="15.125" style="49" bestFit="1" customWidth="1"/>
    <col min="10973" max="10973" width="17.75" style="49" bestFit="1" customWidth="1"/>
    <col min="10974" max="10974" width="24.375" style="49" bestFit="1" customWidth="1"/>
    <col min="10975" max="10975" width="22.125" style="49" bestFit="1" customWidth="1"/>
    <col min="10976" max="10976" width="19.875" style="49" bestFit="1" customWidth="1"/>
    <col min="10977" max="10977" width="17.75" style="49" bestFit="1" customWidth="1"/>
    <col min="10978" max="10978" width="24.375" style="49" bestFit="1" customWidth="1"/>
    <col min="10979" max="10979" width="22.125" style="49" bestFit="1" customWidth="1"/>
    <col min="10980" max="10980" width="19.875" style="49" bestFit="1" customWidth="1"/>
    <col min="10981" max="10981" width="17.625" style="49" bestFit="1" customWidth="1"/>
    <col min="10982" max="10982" width="22" style="49" bestFit="1" customWidth="1"/>
    <col min="10983" max="10983" width="30.625" style="49" bestFit="1" customWidth="1"/>
    <col min="10984" max="10984" width="26.375" style="49" bestFit="1" customWidth="1"/>
    <col min="10985" max="10985" width="24.125" style="49" bestFit="1" customWidth="1"/>
    <col min="10986" max="10987" width="19.75" style="49" bestFit="1" customWidth="1"/>
    <col min="10988" max="10988" width="24.125" style="49" bestFit="1" customWidth="1"/>
    <col min="10989" max="10989" width="22" style="49" bestFit="1" customWidth="1"/>
    <col min="10990" max="10990" width="19.75" style="49" bestFit="1" customWidth="1"/>
    <col min="10991" max="10992" width="30.625" style="49" bestFit="1" customWidth="1"/>
    <col min="10993" max="10993" width="22" style="49" bestFit="1" customWidth="1"/>
    <col min="10994" max="10994" width="24.125" style="49" bestFit="1" customWidth="1"/>
    <col min="10995" max="10995" width="22" style="49" bestFit="1" customWidth="1"/>
    <col min="10996" max="10996" width="19.75" style="49" bestFit="1" customWidth="1"/>
    <col min="10997" max="11000" width="18.125" style="49" bestFit="1" customWidth="1"/>
    <col min="11001" max="11004" width="24.625" style="49" bestFit="1" customWidth="1"/>
    <col min="11005" max="11005" width="22.5" style="49" bestFit="1" customWidth="1"/>
    <col min="11006" max="11006" width="18.125" style="49" bestFit="1" customWidth="1"/>
    <col min="11007" max="11143" width="8.875" style="49"/>
    <col min="11144" max="11144" width="0" style="49" hidden="1" customWidth="1"/>
    <col min="11145" max="11145" width="4.375" style="49" bestFit="1" customWidth="1"/>
    <col min="11146" max="11147" width="9.5" style="49" bestFit="1" customWidth="1"/>
    <col min="11148" max="11148" width="13.75" style="49" bestFit="1" customWidth="1"/>
    <col min="11149" max="11149" width="11.5" style="49" bestFit="1" customWidth="1"/>
    <col min="11150" max="11150" width="9.5" style="49" bestFit="1" customWidth="1"/>
    <col min="11151" max="11151" width="11.5" style="49" bestFit="1" customWidth="1"/>
    <col min="11152" max="11152" width="9.5" style="49" bestFit="1" customWidth="1"/>
    <col min="11153" max="11153" width="17.125" style="49" bestFit="1" customWidth="1"/>
    <col min="11154" max="11154" width="9.5" style="49" bestFit="1" customWidth="1"/>
    <col min="11155" max="11155" width="22.5" style="49" bestFit="1" customWidth="1"/>
    <col min="11156" max="11156" width="15.625" style="49" bestFit="1" customWidth="1"/>
    <col min="11157" max="11157" width="9.5" style="49" bestFit="1" customWidth="1"/>
    <col min="11158" max="11158" width="7.5" style="49" bestFit="1" customWidth="1"/>
    <col min="11159" max="11159" width="22.5" style="49" bestFit="1" customWidth="1"/>
    <col min="11160" max="11160" width="20.375" style="49" bestFit="1" customWidth="1"/>
    <col min="11161" max="11161" width="11.5" style="49" bestFit="1" customWidth="1"/>
    <col min="11162" max="11162" width="8.875" style="49"/>
    <col min="11163" max="11163" width="18.125" style="49" bestFit="1" customWidth="1"/>
    <col min="11164" max="11164" width="13.75" style="49" bestFit="1" customWidth="1"/>
    <col min="11165" max="11172" width="10.625" style="49" bestFit="1" customWidth="1"/>
    <col min="11173" max="11173" width="10.5" style="49" bestFit="1" customWidth="1"/>
    <col min="11174" max="11174" width="11.5" style="49" bestFit="1" customWidth="1"/>
    <col min="11175" max="11175" width="10.5" style="49" bestFit="1" customWidth="1"/>
    <col min="11176" max="11176" width="11.5" style="49" bestFit="1" customWidth="1"/>
    <col min="11177" max="11177" width="16" style="49" bestFit="1" customWidth="1"/>
    <col min="11178" max="11178" width="9.5" style="49" bestFit="1" customWidth="1"/>
    <col min="11179" max="11179" width="22.5" style="49" bestFit="1" customWidth="1"/>
    <col min="11180" max="11180" width="29" style="49" bestFit="1" customWidth="1"/>
    <col min="11181" max="11181" width="13.75" style="49" bestFit="1" customWidth="1"/>
    <col min="11182" max="11182" width="20.375" style="49" bestFit="1" customWidth="1"/>
    <col min="11183" max="11183" width="13.75" style="49" bestFit="1" customWidth="1"/>
    <col min="11184" max="11184" width="11.5" style="49" bestFit="1" customWidth="1"/>
    <col min="11185" max="11185" width="13.75" style="49" bestFit="1" customWidth="1"/>
    <col min="11186" max="11186" width="11.5" style="49" bestFit="1" customWidth="1"/>
    <col min="11187" max="11187" width="13.75" style="49" bestFit="1" customWidth="1"/>
    <col min="11188" max="11188" width="9.5" style="49" bestFit="1" customWidth="1"/>
    <col min="11189" max="11189" width="18.125" style="49" bestFit="1" customWidth="1"/>
    <col min="11190" max="11190" width="22.5" style="49" bestFit="1" customWidth="1"/>
    <col min="11191" max="11200" width="23.625" style="49" bestFit="1" customWidth="1"/>
    <col min="11201" max="11201" width="16" style="49" bestFit="1" customWidth="1"/>
    <col min="11202" max="11202" width="11.5" style="49" bestFit="1" customWidth="1"/>
    <col min="11203" max="11203" width="16" style="49" bestFit="1" customWidth="1"/>
    <col min="11204" max="11204" width="11.5" style="49" bestFit="1" customWidth="1"/>
    <col min="11205" max="11206" width="13.75" style="49" bestFit="1" customWidth="1"/>
    <col min="11207" max="11207" width="15" style="49" bestFit="1" customWidth="1"/>
    <col min="11208" max="11208" width="15.125" style="49" bestFit="1" customWidth="1"/>
    <col min="11209" max="11210" width="18.125" style="49" bestFit="1" customWidth="1"/>
    <col min="11211" max="11211" width="19.375" style="49" bestFit="1" customWidth="1"/>
    <col min="11212" max="11212" width="19.5" style="49" bestFit="1" customWidth="1"/>
    <col min="11213" max="11214" width="13.75" style="49" bestFit="1" customWidth="1"/>
    <col min="11215" max="11215" width="15" style="49" bestFit="1" customWidth="1"/>
    <col min="11216" max="11216" width="15.125" style="49" bestFit="1" customWidth="1"/>
    <col min="11217" max="11218" width="13.75" style="49" bestFit="1" customWidth="1"/>
    <col min="11219" max="11219" width="15" style="49" bestFit="1" customWidth="1"/>
    <col min="11220" max="11220" width="15.125" style="49" bestFit="1" customWidth="1"/>
    <col min="11221" max="11222" width="18.125" style="49" bestFit="1" customWidth="1"/>
    <col min="11223" max="11223" width="19.375" style="49" bestFit="1" customWidth="1"/>
    <col min="11224" max="11224" width="19.5" style="49" bestFit="1" customWidth="1"/>
    <col min="11225" max="11226" width="13.75" style="49" bestFit="1" customWidth="1"/>
    <col min="11227" max="11227" width="15" style="49" bestFit="1" customWidth="1"/>
    <col min="11228" max="11228" width="15.125" style="49" bestFit="1" customWidth="1"/>
    <col min="11229" max="11229" width="17.75" style="49" bestFit="1" customWidth="1"/>
    <col min="11230" max="11230" width="24.375" style="49" bestFit="1" customWidth="1"/>
    <col min="11231" max="11231" width="22.125" style="49" bestFit="1" customWidth="1"/>
    <col min="11232" max="11232" width="19.875" style="49" bestFit="1" customWidth="1"/>
    <col min="11233" max="11233" width="17.75" style="49" bestFit="1" customWidth="1"/>
    <col min="11234" max="11234" width="24.375" style="49" bestFit="1" customWidth="1"/>
    <col min="11235" max="11235" width="22.125" style="49" bestFit="1" customWidth="1"/>
    <col min="11236" max="11236" width="19.875" style="49" bestFit="1" customWidth="1"/>
    <col min="11237" max="11237" width="17.625" style="49" bestFit="1" customWidth="1"/>
    <col min="11238" max="11238" width="22" style="49" bestFit="1" customWidth="1"/>
    <col min="11239" max="11239" width="30.625" style="49" bestFit="1" customWidth="1"/>
    <col min="11240" max="11240" width="26.375" style="49" bestFit="1" customWidth="1"/>
    <col min="11241" max="11241" width="24.125" style="49" bestFit="1" customWidth="1"/>
    <col min="11242" max="11243" width="19.75" style="49" bestFit="1" customWidth="1"/>
    <col min="11244" max="11244" width="24.125" style="49" bestFit="1" customWidth="1"/>
    <col min="11245" max="11245" width="22" style="49" bestFit="1" customWidth="1"/>
    <col min="11246" max="11246" width="19.75" style="49" bestFit="1" customWidth="1"/>
    <col min="11247" max="11248" width="30.625" style="49" bestFit="1" customWidth="1"/>
    <col min="11249" max="11249" width="22" style="49" bestFit="1" customWidth="1"/>
    <col min="11250" max="11250" width="24.125" style="49" bestFit="1" customWidth="1"/>
    <col min="11251" max="11251" width="22" style="49" bestFit="1" customWidth="1"/>
    <col min="11252" max="11252" width="19.75" style="49" bestFit="1" customWidth="1"/>
    <col min="11253" max="11256" width="18.125" style="49" bestFit="1" customWidth="1"/>
    <col min="11257" max="11260" width="24.625" style="49" bestFit="1" customWidth="1"/>
    <col min="11261" max="11261" width="22.5" style="49" bestFit="1" customWidth="1"/>
    <col min="11262" max="11262" width="18.125" style="49" bestFit="1" customWidth="1"/>
    <col min="11263" max="11399" width="8.875" style="49"/>
    <col min="11400" max="11400" width="0" style="49" hidden="1" customWidth="1"/>
    <col min="11401" max="11401" width="4.375" style="49" bestFit="1" customWidth="1"/>
    <col min="11402" max="11403" width="9.5" style="49" bestFit="1" customWidth="1"/>
    <col min="11404" max="11404" width="13.75" style="49" bestFit="1" customWidth="1"/>
    <col min="11405" max="11405" width="11.5" style="49" bestFit="1" customWidth="1"/>
    <col min="11406" max="11406" width="9.5" style="49" bestFit="1" customWidth="1"/>
    <col min="11407" max="11407" width="11.5" style="49" bestFit="1" customWidth="1"/>
    <col min="11408" max="11408" width="9.5" style="49" bestFit="1" customWidth="1"/>
    <col min="11409" max="11409" width="17.125" style="49" bestFit="1" customWidth="1"/>
    <col min="11410" max="11410" width="9.5" style="49" bestFit="1" customWidth="1"/>
    <col min="11411" max="11411" width="22.5" style="49" bestFit="1" customWidth="1"/>
    <col min="11412" max="11412" width="15.625" style="49" bestFit="1" customWidth="1"/>
    <col min="11413" max="11413" width="9.5" style="49" bestFit="1" customWidth="1"/>
    <col min="11414" max="11414" width="7.5" style="49" bestFit="1" customWidth="1"/>
    <col min="11415" max="11415" width="22.5" style="49" bestFit="1" customWidth="1"/>
    <col min="11416" max="11416" width="20.375" style="49" bestFit="1" customWidth="1"/>
    <col min="11417" max="11417" width="11.5" style="49" bestFit="1" customWidth="1"/>
    <col min="11418" max="11418" width="8.875" style="49"/>
    <col min="11419" max="11419" width="18.125" style="49" bestFit="1" customWidth="1"/>
    <col min="11420" max="11420" width="13.75" style="49" bestFit="1" customWidth="1"/>
    <col min="11421" max="11428" width="10.625" style="49" bestFit="1" customWidth="1"/>
    <col min="11429" max="11429" width="10.5" style="49" bestFit="1" customWidth="1"/>
    <col min="11430" max="11430" width="11.5" style="49" bestFit="1" customWidth="1"/>
    <col min="11431" max="11431" width="10.5" style="49" bestFit="1" customWidth="1"/>
    <col min="11432" max="11432" width="11.5" style="49" bestFit="1" customWidth="1"/>
    <col min="11433" max="11433" width="16" style="49" bestFit="1" customWidth="1"/>
    <col min="11434" max="11434" width="9.5" style="49" bestFit="1" customWidth="1"/>
    <col min="11435" max="11435" width="22.5" style="49" bestFit="1" customWidth="1"/>
    <col min="11436" max="11436" width="29" style="49" bestFit="1" customWidth="1"/>
    <col min="11437" max="11437" width="13.75" style="49" bestFit="1" customWidth="1"/>
    <col min="11438" max="11438" width="20.375" style="49" bestFit="1" customWidth="1"/>
    <col min="11439" max="11439" width="13.75" style="49" bestFit="1" customWidth="1"/>
    <col min="11440" max="11440" width="11.5" style="49" bestFit="1" customWidth="1"/>
    <col min="11441" max="11441" width="13.75" style="49" bestFit="1" customWidth="1"/>
    <col min="11442" max="11442" width="11.5" style="49" bestFit="1" customWidth="1"/>
    <col min="11443" max="11443" width="13.75" style="49" bestFit="1" customWidth="1"/>
    <col min="11444" max="11444" width="9.5" style="49" bestFit="1" customWidth="1"/>
    <col min="11445" max="11445" width="18.125" style="49" bestFit="1" customWidth="1"/>
    <col min="11446" max="11446" width="22.5" style="49" bestFit="1" customWidth="1"/>
    <col min="11447" max="11456" width="23.625" style="49" bestFit="1" customWidth="1"/>
    <col min="11457" max="11457" width="16" style="49" bestFit="1" customWidth="1"/>
    <col min="11458" max="11458" width="11.5" style="49" bestFit="1" customWidth="1"/>
    <col min="11459" max="11459" width="16" style="49" bestFit="1" customWidth="1"/>
    <col min="11460" max="11460" width="11.5" style="49" bestFit="1" customWidth="1"/>
    <col min="11461" max="11462" width="13.75" style="49" bestFit="1" customWidth="1"/>
    <col min="11463" max="11463" width="15" style="49" bestFit="1" customWidth="1"/>
    <col min="11464" max="11464" width="15.125" style="49" bestFit="1" customWidth="1"/>
    <col min="11465" max="11466" width="18.125" style="49" bestFit="1" customWidth="1"/>
    <col min="11467" max="11467" width="19.375" style="49" bestFit="1" customWidth="1"/>
    <col min="11468" max="11468" width="19.5" style="49" bestFit="1" customWidth="1"/>
    <col min="11469" max="11470" width="13.75" style="49" bestFit="1" customWidth="1"/>
    <col min="11471" max="11471" width="15" style="49" bestFit="1" customWidth="1"/>
    <col min="11472" max="11472" width="15.125" style="49" bestFit="1" customWidth="1"/>
    <col min="11473" max="11474" width="13.75" style="49" bestFit="1" customWidth="1"/>
    <col min="11475" max="11475" width="15" style="49" bestFit="1" customWidth="1"/>
    <col min="11476" max="11476" width="15.125" style="49" bestFit="1" customWidth="1"/>
    <col min="11477" max="11478" width="18.125" style="49" bestFit="1" customWidth="1"/>
    <col min="11479" max="11479" width="19.375" style="49" bestFit="1" customWidth="1"/>
    <col min="11480" max="11480" width="19.5" style="49" bestFit="1" customWidth="1"/>
    <col min="11481" max="11482" width="13.75" style="49" bestFit="1" customWidth="1"/>
    <col min="11483" max="11483" width="15" style="49" bestFit="1" customWidth="1"/>
    <col min="11484" max="11484" width="15.125" style="49" bestFit="1" customWidth="1"/>
    <col min="11485" max="11485" width="17.75" style="49" bestFit="1" customWidth="1"/>
    <col min="11486" max="11486" width="24.375" style="49" bestFit="1" customWidth="1"/>
    <col min="11487" max="11487" width="22.125" style="49" bestFit="1" customWidth="1"/>
    <col min="11488" max="11488" width="19.875" style="49" bestFit="1" customWidth="1"/>
    <col min="11489" max="11489" width="17.75" style="49" bestFit="1" customWidth="1"/>
    <col min="11490" max="11490" width="24.375" style="49" bestFit="1" customWidth="1"/>
    <col min="11491" max="11491" width="22.125" style="49" bestFit="1" customWidth="1"/>
    <col min="11492" max="11492" width="19.875" style="49" bestFit="1" customWidth="1"/>
    <col min="11493" max="11493" width="17.625" style="49" bestFit="1" customWidth="1"/>
    <col min="11494" max="11494" width="22" style="49" bestFit="1" customWidth="1"/>
    <col min="11495" max="11495" width="30.625" style="49" bestFit="1" customWidth="1"/>
    <col min="11496" max="11496" width="26.375" style="49" bestFit="1" customWidth="1"/>
    <col min="11497" max="11497" width="24.125" style="49" bestFit="1" customWidth="1"/>
    <col min="11498" max="11499" width="19.75" style="49" bestFit="1" customWidth="1"/>
    <col min="11500" max="11500" width="24.125" style="49" bestFit="1" customWidth="1"/>
    <col min="11501" max="11501" width="22" style="49" bestFit="1" customWidth="1"/>
    <col min="11502" max="11502" width="19.75" style="49" bestFit="1" customWidth="1"/>
    <col min="11503" max="11504" width="30.625" style="49" bestFit="1" customWidth="1"/>
    <col min="11505" max="11505" width="22" style="49" bestFit="1" customWidth="1"/>
    <col min="11506" max="11506" width="24.125" style="49" bestFit="1" customWidth="1"/>
    <col min="11507" max="11507" width="22" style="49" bestFit="1" customWidth="1"/>
    <col min="11508" max="11508" width="19.75" style="49" bestFit="1" customWidth="1"/>
    <col min="11509" max="11512" width="18.125" style="49" bestFit="1" customWidth="1"/>
    <col min="11513" max="11516" width="24.625" style="49" bestFit="1" customWidth="1"/>
    <col min="11517" max="11517" width="22.5" style="49" bestFit="1" customWidth="1"/>
    <col min="11518" max="11518" width="18.125" style="49" bestFit="1" customWidth="1"/>
    <col min="11519" max="11655" width="8.875" style="49"/>
    <col min="11656" max="11656" width="0" style="49" hidden="1" customWidth="1"/>
    <col min="11657" max="11657" width="4.375" style="49" bestFit="1" customWidth="1"/>
    <col min="11658" max="11659" width="9.5" style="49" bestFit="1" customWidth="1"/>
    <col min="11660" max="11660" width="13.75" style="49" bestFit="1" customWidth="1"/>
    <col min="11661" max="11661" width="11.5" style="49" bestFit="1" customWidth="1"/>
    <col min="11662" max="11662" width="9.5" style="49" bestFit="1" customWidth="1"/>
    <col min="11663" max="11663" width="11.5" style="49" bestFit="1" customWidth="1"/>
    <col min="11664" max="11664" width="9.5" style="49" bestFit="1" customWidth="1"/>
    <col min="11665" max="11665" width="17.125" style="49" bestFit="1" customWidth="1"/>
    <col min="11666" max="11666" width="9.5" style="49" bestFit="1" customWidth="1"/>
    <col min="11667" max="11667" width="22.5" style="49" bestFit="1" customWidth="1"/>
    <col min="11668" max="11668" width="15.625" style="49" bestFit="1" customWidth="1"/>
    <col min="11669" max="11669" width="9.5" style="49" bestFit="1" customWidth="1"/>
    <col min="11670" max="11670" width="7.5" style="49" bestFit="1" customWidth="1"/>
    <col min="11671" max="11671" width="22.5" style="49" bestFit="1" customWidth="1"/>
    <col min="11672" max="11672" width="20.375" style="49" bestFit="1" customWidth="1"/>
    <col min="11673" max="11673" width="11.5" style="49" bestFit="1" customWidth="1"/>
    <col min="11674" max="11674" width="8.875" style="49"/>
    <col min="11675" max="11675" width="18.125" style="49" bestFit="1" customWidth="1"/>
    <col min="11676" max="11676" width="13.75" style="49" bestFit="1" customWidth="1"/>
    <col min="11677" max="11684" width="10.625" style="49" bestFit="1" customWidth="1"/>
    <col min="11685" max="11685" width="10.5" style="49" bestFit="1" customWidth="1"/>
    <col min="11686" max="11686" width="11.5" style="49" bestFit="1" customWidth="1"/>
    <col min="11687" max="11687" width="10.5" style="49" bestFit="1" customWidth="1"/>
    <col min="11688" max="11688" width="11.5" style="49" bestFit="1" customWidth="1"/>
    <col min="11689" max="11689" width="16" style="49" bestFit="1" customWidth="1"/>
    <col min="11690" max="11690" width="9.5" style="49" bestFit="1" customWidth="1"/>
    <col min="11691" max="11691" width="22.5" style="49" bestFit="1" customWidth="1"/>
    <col min="11692" max="11692" width="29" style="49" bestFit="1" customWidth="1"/>
    <col min="11693" max="11693" width="13.75" style="49" bestFit="1" customWidth="1"/>
    <col min="11694" max="11694" width="20.375" style="49" bestFit="1" customWidth="1"/>
    <col min="11695" max="11695" width="13.75" style="49" bestFit="1" customWidth="1"/>
    <col min="11696" max="11696" width="11.5" style="49" bestFit="1" customWidth="1"/>
    <col min="11697" max="11697" width="13.75" style="49" bestFit="1" customWidth="1"/>
    <col min="11698" max="11698" width="11.5" style="49" bestFit="1" customWidth="1"/>
    <col min="11699" max="11699" width="13.75" style="49" bestFit="1" customWidth="1"/>
    <col min="11700" max="11700" width="9.5" style="49" bestFit="1" customWidth="1"/>
    <col min="11701" max="11701" width="18.125" style="49" bestFit="1" customWidth="1"/>
    <col min="11702" max="11702" width="22.5" style="49" bestFit="1" customWidth="1"/>
    <col min="11703" max="11712" width="23.625" style="49" bestFit="1" customWidth="1"/>
    <col min="11713" max="11713" width="16" style="49" bestFit="1" customWidth="1"/>
    <col min="11714" max="11714" width="11.5" style="49" bestFit="1" customWidth="1"/>
    <col min="11715" max="11715" width="16" style="49" bestFit="1" customWidth="1"/>
    <col min="11716" max="11716" width="11.5" style="49" bestFit="1" customWidth="1"/>
    <col min="11717" max="11718" width="13.75" style="49" bestFit="1" customWidth="1"/>
    <col min="11719" max="11719" width="15" style="49" bestFit="1" customWidth="1"/>
    <col min="11720" max="11720" width="15.125" style="49" bestFit="1" customWidth="1"/>
    <col min="11721" max="11722" width="18.125" style="49" bestFit="1" customWidth="1"/>
    <col min="11723" max="11723" width="19.375" style="49" bestFit="1" customWidth="1"/>
    <col min="11724" max="11724" width="19.5" style="49" bestFit="1" customWidth="1"/>
    <col min="11725" max="11726" width="13.75" style="49" bestFit="1" customWidth="1"/>
    <col min="11727" max="11727" width="15" style="49" bestFit="1" customWidth="1"/>
    <col min="11728" max="11728" width="15.125" style="49" bestFit="1" customWidth="1"/>
    <col min="11729" max="11730" width="13.75" style="49" bestFit="1" customWidth="1"/>
    <col min="11731" max="11731" width="15" style="49" bestFit="1" customWidth="1"/>
    <col min="11732" max="11732" width="15.125" style="49" bestFit="1" customWidth="1"/>
    <col min="11733" max="11734" width="18.125" style="49" bestFit="1" customWidth="1"/>
    <col min="11735" max="11735" width="19.375" style="49" bestFit="1" customWidth="1"/>
    <col min="11736" max="11736" width="19.5" style="49" bestFit="1" customWidth="1"/>
    <col min="11737" max="11738" width="13.75" style="49" bestFit="1" customWidth="1"/>
    <col min="11739" max="11739" width="15" style="49" bestFit="1" customWidth="1"/>
    <col min="11740" max="11740" width="15.125" style="49" bestFit="1" customWidth="1"/>
    <col min="11741" max="11741" width="17.75" style="49" bestFit="1" customWidth="1"/>
    <col min="11742" max="11742" width="24.375" style="49" bestFit="1" customWidth="1"/>
    <col min="11743" max="11743" width="22.125" style="49" bestFit="1" customWidth="1"/>
    <col min="11744" max="11744" width="19.875" style="49" bestFit="1" customWidth="1"/>
    <col min="11745" max="11745" width="17.75" style="49" bestFit="1" customWidth="1"/>
    <col min="11746" max="11746" width="24.375" style="49" bestFit="1" customWidth="1"/>
    <col min="11747" max="11747" width="22.125" style="49" bestFit="1" customWidth="1"/>
    <col min="11748" max="11748" width="19.875" style="49" bestFit="1" customWidth="1"/>
    <col min="11749" max="11749" width="17.625" style="49" bestFit="1" customWidth="1"/>
    <col min="11750" max="11750" width="22" style="49" bestFit="1" customWidth="1"/>
    <col min="11751" max="11751" width="30.625" style="49" bestFit="1" customWidth="1"/>
    <col min="11752" max="11752" width="26.375" style="49" bestFit="1" customWidth="1"/>
    <col min="11753" max="11753" width="24.125" style="49" bestFit="1" customWidth="1"/>
    <col min="11754" max="11755" width="19.75" style="49" bestFit="1" customWidth="1"/>
    <col min="11756" max="11756" width="24.125" style="49" bestFit="1" customWidth="1"/>
    <col min="11757" max="11757" width="22" style="49" bestFit="1" customWidth="1"/>
    <col min="11758" max="11758" width="19.75" style="49" bestFit="1" customWidth="1"/>
    <col min="11759" max="11760" width="30.625" style="49" bestFit="1" customWidth="1"/>
    <col min="11761" max="11761" width="22" style="49" bestFit="1" customWidth="1"/>
    <col min="11762" max="11762" width="24.125" style="49" bestFit="1" customWidth="1"/>
    <col min="11763" max="11763" width="22" style="49" bestFit="1" customWidth="1"/>
    <col min="11764" max="11764" width="19.75" style="49" bestFit="1" customWidth="1"/>
    <col min="11765" max="11768" width="18.125" style="49" bestFit="1" customWidth="1"/>
    <col min="11769" max="11772" width="24.625" style="49" bestFit="1" customWidth="1"/>
    <col min="11773" max="11773" width="22.5" style="49" bestFit="1" customWidth="1"/>
    <col min="11774" max="11774" width="18.125" style="49" bestFit="1" customWidth="1"/>
    <col min="11775" max="11911" width="8.875" style="49"/>
    <col min="11912" max="11912" width="0" style="49" hidden="1" customWidth="1"/>
    <col min="11913" max="11913" width="4.375" style="49" bestFit="1" customWidth="1"/>
    <col min="11914" max="11915" width="9.5" style="49" bestFit="1" customWidth="1"/>
    <col min="11916" max="11916" width="13.75" style="49" bestFit="1" customWidth="1"/>
    <col min="11917" max="11917" width="11.5" style="49" bestFit="1" customWidth="1"/>
    <col min="11918" max="11918" width="9.5" style="49" bestFit="1" customWidth="1"/>
    <col min="11919" max="11919" width="11.5" style="49" bestFit="1" customWidth="1"/>
    <col min="11920" max="11920" width="9.5" style="49" bestFit="1" customWidth="1"/>
    <col min="11921" max="11921" width="17.125" style="49" bestFit="1" customWidth="1"/>
    <col min="11922" max="11922" width="9.5" style="49" bestFit="1" customWidth="1"/>
    <col min="11923" max="11923" width="22.5" style="49" bestFit="1" customWidth="1"/>
    <col min="11924" max="11924" width="15.625" style="49" bestFit="1" customWidth="1"/>
    <col min="11925" max="11925" width="9.5" style="49" bestFit="1" customWidth="1"/>
    <col min="11926" max="11926" width="7.5" style="49" bestFit="1" customWidth="1"/>
    <col min="11927" max="11927" width="22.5" style="49" bestFit="1" customWidth="1"/>
    <col min="11928" max="11928" width="20.375" style="49" bestFit="1" customWidth="1"/>
    <col min="11929" max="11929" width="11.5" style="49" bestFit="1" customWidth="1"/>
    <col min="11930" max="11930" width="8.875" style="49"/>
    <col min="11931" max="11931" width="18.125" style="49" bestFit="1" customWidth="1"/>
    <col min="11932" max="11932" width="13.75" style="49" bestFit="1" customWidth="1"/>
    <col min="11933" max="11940" width="10.625" style="49" bestFit="1" customWidth="1"/>
    <col min="11941" max="11941" width="10.5" style="49" bestFit="1" customWidth="1"/>
    <col min="11942" max="11942" width="11.5" style="49" bestFit="1" customWidth="1"/>
    <col min="11943" max="11943" width="10.5" style="49" bestFit="1" customWidth="1"/>
    <col min="11944" max="11944" width="11.5" style="49" bestFit="1" customWidth="1"/>
    <col min="11945" max="11945" width="16" style="49" bestFit="1" customWidth="1"/>
    <col min="11946" max="11946" width="9.5" style="49" bestFit="1" customWidth="1"/>
    <col min="11947" max="11947" width="22.5" style="49" bestFit="1" customWidth="1"/>
    <col min="11948" max="11948" width="29" style="49" bestFit="1" customWidth="1"/>
    <col min="11949" max="11949" width="13.75" style="49" bestFit="1" customWidth="1"/>
    <col min="11950" max="11950" width="20.375" style="49" bestFit="1" customWidth="1"/>
    <col min="11951" max="11951" width="13.75" style="49" bestFit="1" customWidth="1"/>
    <col min="11952" max="11952" width="11.5" style="49" bestFit="1" customWidth="1"/>
    <col min="11953" max="11953" width="13.75" style="49" bestFit="1" customWidth="1"/>
    <col min="11954" max="11954" width="11.5" style="49" bestFit="1" customWidth="1"/>
    <col min="11955" max="11955" width="13.75" style="49" bestFit="1" customWidth="1"/>
    <col min="11956" max="11956" width="9.5" style="49" bestFit="1" customWidth="1"/>
    <col min="11957" max="11957" width="18.125" style="49" bestFit="1" customWidth="1"/>
    <col min="11958" max="11958" width="22.5" style="49" bestFit="1" customWidth="1"/>
    <col min="11959" max="11968" width="23.625" style="49" bestFit="1" customWidth="1"/>
    <col min="11969" max="11969" width="16" style="49" bestFit="1" customWidth="1"/>
    <col min="11970" max="11970" width="11.5" style="49" bestFit="1" customWidth="1"/>
    <col min="11971" max="11971" width="16" style="49" bestFit="1" customWidth="1"/>
    <col min="11972" max="11972" width="11.5" style="49" bestFit="1" customWidth="1"/>
    <col min="11973" max="11974" width="13.75" style="49" bestFit="1" customWidth="1"/>
    <col min="11975" max="11975" width="15" style="49" bestFit="1" customWidth="1"/>
    <col min="11976" max="11976" width="15.125" style="49" bestFit="1" customWidth="1"/>
    <col min="11977" max="11978" width="18.125" style="49" bestFit="1" customWidth="1"/>
    <col min="11979" max="11979" width="19.375" style="49" bestFit="1" customWidth="1"/>
    <col min="11980" max="11980" width="19.5" style="49" bestFit="1" customWidth="1"/>
    <col min="11981" max="11982" width="13.75" style="49" bestFit="1" customWidth="1"/>
    <col min="11983" max="11983" width="15" style="49" bestFit="1" customWidth="1"/>
    <col min="11984" max="11984" width="15.125" style="49" bestFit="1" customWidth="1"/>
    <col min="11985" max="11986" width="13.75" style="49" bestFit="1" customWidth="1"/>
    <col min="11987" max="11987" width="15" style="49" bestFit="1" customWidth="1"/>
    <col min="11988" max="11988" width="15.125" style="49" bestFit="1" customWidth="1"/>
    <col min="11989" max="11990" width="18.125" style="49" bestFit="1" customWidth="1"/>
    <col min="11991" max="11991" width="19.375" style="49" bestFit="1" customWidth="1"/>
    <col min="11992" max="11992" width="19.5" style="49" bestFit="1" customWidth="1"/>
    <col min="11993" max="11994" width="13.75" style="49" bestFit="1" customWidth="1"/>
    <col min="11995" max="11995" width="15" style="49" bestFit="1" customWidth="1"/>
    <col min="11996" max="11996" width="15.125" style="49" bestFit="1" customWidth="1"/>
    <col min="11997" max="11997" width="17.75" style="49" bestFit="1" customWidth="1"/>
    <col min="11998" max="11998" width="24.375" style="49" bestFit="1" customWidth="1"/>
    <col min="11999" max="11999" width="22.125" style="49" bestFit="1" customWidth="1"/>
    <col min="12000" max="12000" width="19.875" style="49" bestFit="1" customWidth="1"/>
    <col min="12001" max="12001" width="17.75" style="49" bestFit="1" customWidth="1"/>
    <col min="12002" max="12002" width="24.375" style="49" bestFit="1" customWidth="1"/>
    <col min="12003" max="12003" width="22.125" style="49" bestFit="1" customWidth="1"/>
    <col min="12004" max="12004" width="19.875" style="49" bestFit="1" customWidth="1"/>
    <col min="12005" max="12005" width="17.625" style="49" bestFit="1" customWidth="1"/>
    <col min="12006" max="12006" width="22" style="49" bestFit="1" customWidth="1"/>
    <col min="12007" max="12007" width="30.625" style="49" bestFit="1" customWidth="1"/>
    <col min="12008" max="12008" width="26.375" style="49" bestFit="1" customWidth="1"/>
    <col min="12009" max="12009" width="24.125" style="49" bestFit="1" customWidth="1"/>
    <col min="12010" max="12011" width="19.75" style="49" bestFit="1" customWidth="1"/>
    <col min="12012" max="12012" width="24.125" style="49" bestFit="1" customWidth="1"/>
    <col min="12013" max="12013" width="22" style="49" bestFit="1" customWidth="1"/>
    <col min="12014" max="12014" width="19.75" style="49" bestFit="1" customWidth="1"/>
    <col min="12015" max="12016" width="30.625" style="49" bestFit="1" customWidth="1"/>
    <col min="12017" max="12017" width="22" style="49" bestFit="1" customWidth="1"/>
    <col min="12018" max="12018" width="24.125" style="49" bestFit="1" customWidth="1"/>
    <col min="12019" max="12019" width="22" style="49" bestFit="1" customWidth="1"/>
    <col min="12020" max="12020" width="19.75" style="49" bestFit="1" customWidth="1"/>
    <col min="12021" max="12024" width="18.125" style="49" bestFit="1" customWidth="1"/>
    <col min="12025" max="12028" width="24.625" style="49" bestFit="1" customWidth="1"/>
    <col min="12029" max="12029" width="22.5" style="49" bestFit="1" customWidth="1"/>
    <col min="12030" max="12030" width="18.125" style="49" bestFit="1" customWidth="1"/>
    <col min="12031" max="12167" width="8.875" style="49"/>
    <col min="12168" max="12168" width="0" style="49" hidden="1" customWidth="1"/>
    <col min="12169" max="12169" width="4.375" style="49" bestFit="1" customWidth="1"/>
    <col min="12170" max="12171" width="9.5" style="49" bestFit="1" customWidth="1"/>
    <col min="12172" max="12172" width="13.75" style="49" bestFit="1" customWidth="1"/>
    <col min="12173" max="12173" width="11.5" style="49" bestFit="1" customWidth="1"/>
    <col min="12174" max="12174" width="9.5" style="49" bestFit="1" customWidth="1"/>
    <col min="12175" max="12175" width="11.5" style="49" bestFit="1" customWidth="1"/>
    <col min="12176" max="12176" width="9.5" style="49" bestFit="1" customWidth="1"/>
    <col min="12177" max="12177" width="17.125" style="49" bestFit="1" customWidth="1"/>
    <col min="12178" max="12178" width="9.5" style="49" bestFit="1" customWidth="1"/>
    <col min="12179" max="12179" width="22.5" style="49" bestFit="1" customWidth="1"/>
    <col min="12180" max="12180" width="15.625" style="49" bestFit="1" customWidth="1"/>
    <col min="12181" max="12181" width="9.5" style="49" bestFit="1" customWidth="1"/>
    <col min="12182" max="12182" width="7.5" style="49" bestFit="1" customWidth="1"/>
    <col min="12183" max="12183" width="22.5" style="49" bestFit="1" customWidth="1"/>
    <col min="12184" max="12184" width="20.375" style="49" bestFit="1" customWidth="1"/>
    <col min="12185" max="12185" width="11.5" style="49" bestFit="1" customWidth="1"/>
    <col min="12186" max="12186" width="8.875" style="49"/>
    <col min="12187" max="12187" width="18.125" style="49" bestFit="1" customWidth="1"/>
    <col min="12188" max="12188" width="13.75" style="49" bestFit="1" customWidth="1"/>
    <col min="12189" max="12196" width="10.625" style="49" bestFit="1" customWidth="1"/>
    <col min="12197" max="12197" width="10.5" style="49" bestFit="1" customWidth="1"/>
    <col min="12198" max="12198" width="11.5" style="49" bestFit="1" customWidth="1"/>
    <col min="12199" max="12199" width="10.5" style="49" bestFit="1" customWidth="1"/>
    <col min="12200" max="12200" width="11.5" style="49" bestFit="1" customWidth="1"/>
    <col min="12201" max="12201" width="16" style="49" bestFit="1" customWidth="1"/>
    <col min="12202" max="12202" width="9.5" style="49" bestFit="1" customWidth="1"/>
    <col min="12203" max="12203" width="22.5" style="49" bestFit="1" customWidth="1"/>
    <col min="12204" max="12204" width="29" style="49" bestFit="1" customWidth="1"/>
    <col min="12205" max="12205" width="13.75" style="49" bestFit="1" customWidth="1"/>
    <col min="12206" max="12206" width="20.375" style="49" bestFit="1" customWidth="1"/>
    <col min="12207" max="12207" width="13.75" style="49" bestFit="1" customWidth="1"/>
    <col min="12208" max="12208" width="11.5" style="49" bestFit="1" customWidth="1"/>
    <col min="12209" max="12209" width="13.75" style="49" bestFit="1" customWidth="1"/>
    <col min="12210" max="12210" width="11.5" style="49" bestFit="1" customWidth="1"/>
    <col min="12211" max="12211" width="13.75" style="49" bestFit="1" customWidth="1"/>
    <col min="12212" max="12212" width="9.5" style="49" bestFit="1" customWidth="1"/>
    <col min="12213" max="12213" width="18.125" style="49" bestFit="1" customWidth="1"/>
    <col min="12214" max="12214" width="22.5" style="49" bestFit="1" customWidth="1"/>
    <col min="12215" max="12224" width="23.625" style="49" bestFit="1" customWidth="1"/>
    <col min="12225" max="12225" width="16" style="49" bestFit="1" customWidth="1"/>
    <col min="12226" max="12226" width="11.5" style="49" bestFit="1" customWidth="1"/>
    <col min="12227" max="12227" width="16" style="49" bestFit="1" customWidth="1"/>
    <col min="12228" max="12228" width="11.5" style="49" bestFit="1" customWidth="1"/>
    <col min="12229" max="12230" width="13.75" style="49" bestFit="1" customWidth="1"/>
    <col min="12231" max="12231" width="15" style="49" bestFit="1" customWidth="1"/>
    <col min="12232" max="12232" width="15.125" style="49" bestFit="1" customWidth="1"/>
    <col min="12233" max="12234" width="18.125" style="49" bestFit="1" customWidth="1"/>
    <col min="12235" max="12235" width="19.375" style="49" bestFit="1" customWidth="1"/>
    <col min="12236" max="12236" width="19.5" style="49" bestFit="1" customWidth="1"/>
    <col min="12237" max="12238" width="13.75" style="49" bestFit="1" customWidth="1"/>
    <col min="12239" max="12239" width="15" style="49" bestFit="1" customWidth="1"/>
    <col min="12240" max="12240" width="15.125" style="49" bestFit="1" customWidth="1"/>
    <col min="12241" max="12242" width="13.75" style="49" bestFit="1" customWidth="1"/>
    <col min="12243" max="12243" width="15" style="49" bestFit="1" customWidth="1"/>
    <col min="12244" max="12244" width="15.125" style="49" bestFit="1" customWidth="1"/>
    <col min="12245" max="12246" width="18.125" style="49" bestFit="1" customWidth="1"/>
    <col min="12247" max="12247" width="19.375" style="49" bestFit="1" customWidth="1"/>
    <col min="12248" max="12248" width="19.5" style="49" bestFit="1" customWidth="1"/>
    <col min="12249" max="12250" width="13.75" style="49" bestFit="1" customWidth="1"/>
    <col min="12251" max="12251" width="15" style="49" bestFit="1" customWidth="1"/>
    <col min="12252" max="12252" width="15.125" style="49" bestFit="1" customWidth="1"/>
    <col min="12253" max="12253" width="17.75" style="49" bestFit="1" customWidth="1"/>
    <col min="12254" max="12254" width="24.375" style="49" bestFit="1" customWidth="1"/>
    <col min="12255" max="12255" width="22.125" style="49" bestFit="1" customWidth="1"/>
    <col min="12256" max="12256" width="19.875" style="49" bestFit="1" customWidth="1"/>
    <col min="12257" max="12257" width="17.75" style="49" bestFit="1" customWidth="1"/>
    <col min="12258" max="12258" width="24.375" style="49" bestFit="1" customWidth="1"/>
    <col min="12259" max="12259" width="22.125" style="49" bestFit="1" customWidth="1"/>
    <col min="12260" max="12260" width="19.875" style="49" bestFit="1" customWidth="1"/>
    <col min="12261" max="12261" width="17.625" style="49" bestFit="1" customWidth="1"/>
    <col min="12262" max="12262" width="22" style="49" bestFit="1" customWidth="1"/>
    <col min="12263" max="12263" width="30.625" style="49" bestFit="1" customWidth="1"/>
    <col min="12264" max="12264" width="26.375" style="49" bestFit="1" customWidth="1"/>
    <col min="12265" max="12265" width="24.125" style="49" bestFit="1" customWidth="1"/>
    <col min="12266" max="12267" width="19.75" style="49" bestFit="1" customWidth="1"/>
    <col min="12268" max="12268" width="24.125" style="49" bestFit="1" customWidth="1"/>
    <col min="12269" max="12269" width="22" style="49" bestFit="1" customWidth="1"/>
    <col min="12270" max="12270" width="19.75" style="49" bestFit="1" customWidth="1"/>
    <col min="12271" max="12272" width="30.625" style="49" bestFit="1" customWidth="1"/>
    <col min="12273" max="12273" width="22" style="49" bestFit="1" customWidth="1"/>
    <col min="12274" max="12274" width="24.125" style="49" bestFit="1" customWidth="1"/>
    <col min="12275" max="12275" width="22" style="49" bestFit="1" customWidth="1"/>
    <col min="12276" max="12276" width="19.75" style="49" bestFit="1" customWidth="1"/>
    <col min="12277" max="12280" width="18.125" style="49" bestFit="1" customWidth="1"/>
    <col min="12281" max="12284" width="24.625" style="49" bestFit="1" customWidth="1"/>
    <col min="12285" max="12285" width="22.5" style="49" bestFit="1" customWidth="1"/>
    <col min="12286" max="12286" width="18.125" style="49" bestFit="1" customWidth="1"/>
    <col min="12287" max="12423" width="8.875" style="49"/>
    <col min="12424" max="12424" width="0" style="49" hidden="1" customWidth="1"/>
    <col min="12425" max="12425" width="4.375" style="49" bestFit="1" customWidth="1"/>
    <col min="12426" max="12427" width="9.5" style="49" bestFit="1" customWidth="1"/>
    <col min="12428" max="12428" width="13.75" style="49" bestFit="1" customWidth="1"/>
    <col min="12429" max="12429" width="11.5" style="49" bestFit="1" customWidth="1"/>
    <col min="12430" max="12430" width="9.5" style="49" bestFit="1" customWidth="1"/>
    <col min="12431" max="12431" width="11.5" style="49" bestFit="1" customWidth="1"/>
    <col min="12432" max="12432" width="9.5" style="49" bestFit="1" customWidth="1"/>
    <col min="12433" max="12433" width="17.125" style="49" bestFit="1" customWidth="1"/>
    <col min="12434" max="12434" width="9.5" style="49" bestFit="1" customWidth="1"/>
    <col min="12435" max="12435" width="22.5" style="49" bestFit="1" customWidth="1"/>
    <col min="12436" max="12436" width="15.625" style="49" bestFit="1" customWidth="1"/>
    <col min="12437" max="12437" width="9.5" style="49" bestFit="1" customWidth="1"/>
    <col min="12438" max="12438" width="7.5" style="49" bestFit="1" customWidth="1"/>
    <col min="12439" max="12439" width="22.5" style="49" bestFit="1" customWidth="1"/>
    <col min="12440" max="12440" width="20.375" style="49" bestFit="1" customWidth="1"/>
    <col min="12441" max="12441" width="11.5" style="49" bestFit="1" customWidth="1"/>
    <col min="12442" max="12442" width="8.875" style="49"/>
    <col min="12443" max="12443" width="18.125" style="49" bestFit="1" customWidth="1"/>
    <col min="12444" max="12444" width="13.75" style="49" bestFit="1" customWidth="1"/>
    <col min="12445" max="12452" width="10.625" style="49" bestFit="1" customWidth="1"/>
    <col min="12453" max="12453" width="10.5" style="49" bestFit="1" customWidth="1"/>
    <col min="12454" max="12454" width="11.5" style="49" bestFit="1" customWidth="1"/>
    <col min="12455" max="12455" width="10.5" style="49" bestFit="1" customWidth="1"/>
    <col min="12456" max="12456" width="11.5" style="49" bestFit="1" customWidth="1"/>
    <col min="12457" max="12457" width="16" style="49" bestFit="1" customWidth="1"/>
    <col min="12458" max="12458" width="9.5" style="49" bestFit="1" customWidth="1"/>
    <col min="12459" max="12459" width="22.5" style="49" bestFit="1" customWidth="1"/>
    <col min="12460" max="12460" width="29" style="49" bestFit="1" customWidth="1"/>
    <col min="12461" max="12461" width="13.75" style="49" bestFit="1" customWidth="1"/>
    <col min="12462" max="12462" width="20.375" style="49" bestFit="1" customWidth="1"/>
    <col min="12463" max="12463" width="13.75" style="49" bestFit="1" customWidth="1"/>
    <col min="12464" max="12464" width="11.5" style="49" bestFit="1" customWidth="1"/>
    <col min="12465" max="12465" width="13.75" style="49" bestFit="1" customWidth="1"/>
    <col min="12466" max="12466" width="11.5" style="49" bestFit="1" customWidth="1"/>
    <col min="12467" max="12467" width="13.75" style="49" bestFit="1" customWidth="1"/>
    <col min="12468" max="12468" width="9.5" style="49" bestFit="1" customWidth="1"/>
    <col min="12469" max="12469" width="18.125" style="49" bestFit="1" customWidth="1"/>
    <col min="12470" max="12470" width="22.5" style="49" bestFit="1" customWidth="1"/>
    <col min="12471" max="12480" width="23.625" style="49" bestFit="1" customWidth="1"/>
    <col min="12481" max="12481" width="16" style="49" bestFit="1" customWidth="1"/>
    <col min="12482" max="12482" width="11.5" style="49" bestFit="1" customWidth="1"/>
    <col min="12483" max="12483" width="16" style="49" bestFit="1" customWidth="1"/>
    <col min="12484" max="12484" width="11.5" style="49" bestFit="1" customWidth="1"/>
    <col min="12485" max="12486" width="13.75" style="49" bestFit="1" customWidth="1"/>
    <col min="12487" max="12487" width="15" style="49" bestFit="1" customWidth="1"/>
    <col min="12488" max="12488" width="15.125" style="49" bestFit="1" customWidth="1"/>
    <col min="12489" max="12490" width="18.125" style="49" bestFit="1" customWidth="1"/>
    <col min="12491" max="12491" width="19.375" style="49" bestFit="1" customWidth="1"/>
    <col min="12492" max="12492" width="19.5" style="49" bestFit="1" customWidth="1"/>
    <col min="12493" max="12494" width="13.75" style="49" bestFit="1" customWidth="1"/>
    <col min="12495" max="12495" width="15" style="49" bestFit="1" customWidth="1"/>
    <col min="12496" max="12496" width="15.125" style="49" bestFit="1" customWidth="1"/>
    <col min="12497" max="12498" width="13.75" style="49" bestFit="1" customWidth="1"/>
    <col min="12499" max="12499" width="15" style="49" bestFit="1" customWidth="1"/>
    <col min="12500" max="12500" width="15.125" style="49" bestFit="1" customWidth="1"/>
    <col min="12501" max="12502" width="18.125" style="49" bestFit="1" customWidth="1"/>
    <col min="12503" max="12503" width="19.375" style="49" bestFit="1" customWidth="1"/>
    <col min="12504" max="12504" width="19.5" style="49" bestFit="1" customWidth="1"/>
    <col min="12505" max="12506" width="13.75" style="49" bestFit="1" customWidth="1"/>
    <col min="12507" max="12507" width="15" style="49" bestFit="1" customWidth="1"/>
    <col min="12508" max="12508" width="15.125" style="49" bestFit="1" customWidth="1"/>
    <col min="12509" max="12509" width="17.75" style="49" bestFit="1" customWidth="1"/>
    <col min="12510" max="12510" width="24.375" style="49" bestFit="1" customWidth="1"/>
    <col min="12511" max="12511" width="22.125" style="49" bestFit="1" customWidth="1"/>
    <col min="12512" max="12512" width="19.875" style="49" bestFit="1" customWidth="1"/>
    <col min="12513" max="12513" width="17.75" style="49" bestFit="1" customWidth="1"/>
    <col min="12514" max="12514" width="24.375" style="49" bestFit="1" customWidth="1"/>
    <col min="12515" max="12515" width="22.125" style="49" bestFit="1" customWidth="1"/>
    <col min="12516" max="12516" width="19.875" style="49" bestFit="1" customWidth="1"/>
    <col min="12517" max="12517" width="17.625" style="49" bestFit="1" customWidth="1"/>
    <col min="12518" max="12518" width="22" style="49" bestFit="1" customWidth="1"/>
    <col min="12519" max="12519" width="30.625" style="49" bestFit="1" customWidth="1"/>
    <col min="12520" max="12520" width="26.375" style="49" bestFit="1" customWidth="1"/>
    <col min="12521" max="12521" width="24.125" style="49" bestFit="1" customWidth="1"/>
    <col min="12522" max="12523" width="19.75" style="49" bestFit="1" customWidth="1"/>
    <col min="12524" max="12524" width="24.125" style="49" bestFit="1" customWidth="1"/>
    <col min="12525" max="12525" width="22" style="49" bestFit="1" customWidth="1"/>
    <col min="12526" max="12526" width="19.75" style="49" bestFit="1" customWidth="1"/>
    <col min="12527" max="12528" width="30.625" style="49" bestFit="1" customWidth="1"/>
    <col min="12529" max="12529" width="22" style="49" bestFit="1" customWidth="1"/>
    <col min="12530" max="12530" width="24.125" style="49" bestFit="1" customWidth="1"/>
    <col min="12531" max="12531" width="22" style="49" bestFit="1" customWidth="1"/>
    <col min="12532" max="12532" width="19.75" style="49" bestFit="1" customWidth="1"/>
    <col min="12533" max="12536" width="18.125" style="49" bestFit="1" customWidth="1"/>
    <col min="12537" max="12540" width="24.625" style="49" bestFit="1" customWidth="1"/>
    <col min="12541" max="12541" width="22.5" style="49" bestFit="1" customWidth="1"/>
    <col min="12542" max="12542" width="18.125" style="49" bestFit="1" customWidth="1"/>
    <col min="12543" max="12679" width="8.875" style="49"/>
    <col min="12680" max="12680" width="0" style="49" hidden="1" customWidth="1"/>
    <col min="12681" max="12681" width="4.375" style="49" bestFit="1" customWidth="1"/>
    <col min="12682" max="12683" width="9.5" style="49" bestFit="1" customWidth="1"/>
    <col min="12684" max="12684" width="13.75" style="49" bestFit="1" customWidth="1"/>
    <col min="12685" max="12685" width="11.5" style="49" bestFit="1" customWidth="1"/>
    <col min="12686" max="12686" width="9.5" style="49" bestFit="1" customWidth="1"/>
    <col min="12687" max="12687" width="11.5" style="49" bestFit="1" customWidth="1"/>
    <col min="12688" max="12688" width="9.5" style="49" bestFit="1" customWidth="1"/>
    <col min="12689" max="12689" width="17.125" style="49" bestFit="1" customWidth="1"/>
    <col min="12690" max="12690" width="9.5" style="49" bestFit="1" customWidth="1"/>
    <col min="12691" max="12691" width="22.5" style="49" bestFit="1" customWidth="1"/>
    <col min="12692" max="12692" width="15.625" style="49" bestFit="1" customWidth="1"/>
    <col min="12693" max="12693" width="9.5" style="49" bestFit="1" customWidth="1"/>
    <col min="12694" max="12694" width="7.5" style="49" bestFit="1" customWidth="1"/>
    <col min="12695" max="12695" width="22.5" style="49" bestFit="1" customWidth="1"/>
    <col min="12696" max="12696" width="20.375" style="49" bestFit="1" customWidth="1"/>
    <col min="12697" max="12697" width="11.5" style="49" bestFit="1" customWidth="1"/>
    <col min="12698" max="12698" width="8.875" style="49"/>
    <col min="12699" max="12699" width="18.125" style="49" bestFit="1" customWidth="1"/>
    <col min="12700" max="12700" width="13.75" style="49" bestFit="1" customWidth="1"/>
    <col min="12701" max="12708" width="10.625" style="49" bestFit="1" customWidth="1"/>
    <col min="12709" max="12709" width="10.5" style="49" bestFit="1" customWidth="1"/>
    <col min="12710" max="12710" width="11.5" style="49" bestFit="1" customWidth="1"/>
    <col min="12711" max="12711" width="10.5" style="49" bestFit="1" customWidth="1"/>
    <col min="12712" max="12712" width="11.5" style="49" bestFit="1" customWidth="1"/>
    <col min="12713" max="12713" width="16" style="49" bestFit="1" customWidth="1"/>
    <col min="12714" max="12714" width="9.5" style="49" bestFit="1" customWidth="1"/>
    <col min="12715" max="12715" width="22.5" style="49" bestFit="1" customWidth="1"/>
    <col min="12716" max="12716" width="29" style="49" bestFit="1" customWidth="1"/>
    <col min="12717" max="12717" width="13.75" style="49" bestFit="1" customWidth="1"/>
    <col min="12718" max="12718" width="20.375" style="49" bestFit="1" customWidth="1"/>
    <col min="12719" max="12719" width="13.75" style="49" bestFit="1" customWidth="1"/>
    <col min="12720" max="12720" width="11.5" style="49" bestFit="1" customWidth="1"/>
    <col min="12721" max="12721" width="13.75" style="49" bestFit="1" customWidth="1"/>
    <col min="12722" max="12722" width="11.5" style="49" bestFit="1" customWidth="1"/>
    <col min="12723" max="12723" width="13.75" style="49" bestFit="1" customWidth="1"/>
    <col min="12724" max="12724" width="9.5" style="49" bestFit="1" customWidth="1"/>
    <col min="12725" max="12725" width="18.125" style="49" bestFit="1" customWidth="1"/>
    <col min="12726" max="12726" width="22.5" style="49" bestFit="1" customWidth="1"/>
    <col min="12727" max="12736" width="23.625" style="49" bestFit="1" customWidth="1"/>
    <col min="12737" max="12737" width="16" style="49" bestFit="1" customWidth="1"/>
    <col min="12738" max="12738" width="11.5" style="49" bestFit="1" customWidth="1"/>
    <col min="12739" max="12739" width="16" style="49" bestFit="1" customWidth="1"/>
    <col min="12740" max="12740" width="11.5" style="49" bestFit="1" customWidth="1"/>
    <col min="12741" max="12742" width="13.75" style="49" bestFit="1" customWidth="1"/>
    <col min="12743" max="12743" width="15" style="49" bestFit="1" customWidth="1"/>
    <col min="12744" max="12744" width="15.125" style="49" bestFit="1" customWidth="1"/>
    <col min="12745" max="12746" width="18.125" style="49" bestFit="1" customWidth="1"/>
    <col min="12747" max="12747" width="19.375" style="49" bestFit="1" customWidth="1"/>
    <col min="12748" max="12748" width="19.5" style="49" bestFit="1" customWidth="1"/>
    <col min="12749" max="12750" width="13.75" style="49" bestFit="1" customWidth="1"/>
    <col min="12751" max="12751" width="15" style="49" bestFit="1" customWidth="1"/>
    <col min="12752" max="12752" width="15.125" style="49" bestFit="1" customWidth="1"/>
    <col min="12753" max="12754" width="13.75" style="49" bestFit="1" customWidth="1"/>
    <col min="12755" max="12755" width="15" style="49" bestFit="1" customWidth="1"/>
    <col min="12756" max="12756" width="15.125" style="49" bestFit="1" customWidth="1"/>
    <col min="12757" max="12758" width="18.125" style="49" bestFit="1" customWidth="1"/>
    <col min="12759" max="12759" width="19.375" style="49" bestFit="1" customWidth="1"/>
    <col min="12760" max="12760" width="19.5" style="49" bestFit="1" customWidth="1"/>
    <col min="12761" max="12762" width="13.75" style="49" bestFit="1" customWidth="1"/>
    <col min="12763" max="12763" width="15" style="49" bestFit="1" customWidth="1"/>
    <col min="12764" max="12764" width="15.125" style="49" bestFit="1" customWidth="1"/>
    <col min="12765" max="12765" width="17.75" style="49" bestFit="1" customWidth="1"/>
    <col min="12766" max="12766" width="24.375" style="49" bestFit="1" customWidth="1"/>
    <col min="12767" max="12767" width="22.125" style="49" bestFit="1" customWidth="1"/>
    <col min="12768" max="12768" width="19.875" style="49" bestFit="1" customWidth="1"/>
    <col min="12769" max="12769" width="17.75" style="49" bestFit="1" customWidth="1"/>
    <col min="12770" max="12770" width="24.375" style="49" bestFit="1" customWidth="1"/>
    <col min="12771" max="12771" width="22.125" style="49" bestFit="1" customWidth="1"/>
    <col min="12772" max="12772" width="19.875" style="49" bestFit="1" customWidth="1"/>
    <col min="12773" max="12773" width="17.625" style="49" bestFit="1" customWidth="1"/>
    <col min="12774" max="12774" width="22" style="49" bestFit="1" customWidth="1"/>
    <col min="12775" max="12775" width="30.625" style="49" bestFit="1" customWidth="1"/>
    <col min="12776" max="12776" width="26.375" style="49" bestFit="1" customWidth="1"/>
    <col min="12777" max="12777" width="24.125" style="49" bestFit="1" customWidth="1"/>
    <col min="12778" max="12779" width="19.75" style="49" bestFit="1" customWidth="1"/>
    <col min="12780" max="12780" width="24.125" style="49" bestFit="1" customWidth="1"/>
    <col min="12781" max="12781" width="22" style="49" bestFit="1" customWidth="1"/>
    <col min="12782" max="12782" width="19.75" style="49" bestFit="1" customWidth="1"/>
    <col min="12783" max="12784" width="30.625" style="49" bestFit="1" customWidth="1"/>
    <col min="12785" max="12785" width="22" style="49" bestFit="1" customWidth="1"/>
    <col min="12786" max="12786" width="24.125" style="49" bestFit="1" customWidth="1"/>
    <col min="12787" max="12787" width="22" style="49" bestFit="1" customWidth="1"/>
    <col min="12788" max="12788" width="19.75" style="49" bestFit="1" customWidth="1"/>
    <col min="12789" max="12792" width="18.125" style="49" bestFit="1" customWidth="1"/>
    <col min="12793" max="12796" width="24.625" style="49" bestFit="1" customWidth="1"/>
    <col min="12797" max="12797" width="22.5" style="49" bestFit="1" customWidth="1"/>
    <col min="12798" max="12798" width="18.125" style="49" bestFit="1" customWidth="1"/>
    <col min="12799" max="12935" width="8.875" style="49"/>
    <col min="12936" max="12936" width="0" style="49" hidden="1" customWidth="1"/>
    <col min="12937" max="12937" width="4.375" style="49" bestFit="1" customWidth="1"/>
    <col min="12938" max="12939" width="9.5" style="49" bestFit="1" customWidth="1"/>
    <col min="12940" max="12940" width="13.75" style="49" bestFit="1" customWidth="1"/>
    <col min="12941" max="12941" width="11.5" style="49" bestFit="1" customWidth="1"/>
    <col min="12942" max="12942" width="9.5" style="49" bestFit="1" customWidth="1"/>
    <col min="12943" max="12943" width="11.5" style="49" bestFit="1" customWidth="1"/>
    <col min="12944" max="12944" width="9.5" style="49" bestFit="1" customWidth="1"/>
    <col min="12945" max="12945" width="17.125" style="49" bestFit="1" customWidth="1"/>
    <col min="12946" max="12946" width="9.5" style="49" bestFit="1" customWidth="1"/>
    <col min="12947" max="12947" width="22.5" style="49" bestFit="1" customWidth="1"/>
    <col min="12948" max="12948" width="15.625" style="49" bestFit="1" customWidth="1"/>
    <col min="12949" max="12949" width="9.5" style="49" bestFit="1" customWidth="1"/>
    <col min="12950" max="12950" width="7.5" style="49" bestFit="1" customWidth="1"/>
    <col min="12951" max="12951" width="22.5" style="49" bestFit="1" customWidth="1"/>
    <col min="12952" max="12952" width="20.375" style="49" bestFit="1" customWidth="1"/>
    <col min="12953" max="12953" width="11.5" style="49" bestFit="1" customWidth="1"/>
    <col min="12954" max="12954" width="8.875" style="49"/>
    <col min="12955" max="12955" width="18.125" style="49" bestFit="1" customWidth="1"/>
    <col min="12956" max="12956" width="13.75" style="49" bestFit="1" customWidth="1"/>
    <col min="12957" max="12964" width="10.625" style="49" bestFit="1" customWidth="1"/>
    <col min="12965" max="12965" width="10.5" style="49" bestFit="1" customWidth="1"/>
    <col min="12966" max="12966" width="11.5" style="49" bestFit="1" customWidth="1"/>
    <col min="12967" max="12967" width="10.5" style="49" bestFit="1" customWidth="1"/>
    <col min="12968" max="12968" width="11.5" style="49" bestFit="1" customWidth="1"/>
    <col min="12969" max="12969" width="16" style="49" bestFit="1" customWidth="1"/>
    <col min="12970" max="12970" width="9.5" style="49" bestFit="1" customWidth="1"/>
    <col min="12971" max="12971" width="22.5" style="49" bestFit="1" customWidth="1"/>
    <col min="12972" max="12972" width="29" style="49" bestFit="1" customWidth="1"/>
    <col min="12973" max="12973" width="13.75" style="49" bestFit="1" customWidth="1"/>
    <col min="12974" max="12974" width="20.375" style="49" bestFit="1" customWidth="1"/>
    <col min="12975" max="12975" width="13.75" style="49" bestFit="1" customWidth="1"/>
    <col min="12976" max="12976" width="11.5" style="49" bestFit="1" customWidth="1"/>
    <col min="12977" max="12977" width="13.75" style="49" bestFit="1" customWidth="1"/>
    <col min="12978" max="12978" width="11.5" style="49" bestFit="1" customWidth="1"/>
    <col min="12979" max="12979" width="13.75" style="49" bestFit="1" customWidth="1"/>
    <col min="12980" max="12980" width="9.5" style="49" bestFit="1" customWidth="1"/>
    <col min="12981" max="12981" width="18.125" style="49" bestFit="1" customWidth="1"/>
    <col min="12982" max="12982" width="22.5" style="49" bestFit="1" customWidth="1"/>
    <col min="12983" max="12992" width="23.625" style="49" bestFit="1" customWidth="1"/>
    <col min="12993" max="12993" width="16" style="49" bestFit="1" customWidth="1"/>
    <col min="12994" max="12994" width="11.5" style="49" bestFit="1" customWidth="1"/>
    <col min="12995" max="12995" width="16" style="49" bestFit="1" customWidth="1"/>
    <col min="12996" max="12996" width="11.5" style="49" bestFit="1" customWidth="1"/>
    <col min="12997" max="12998" width="13.75" style="49" bestFit="1" customWidth="1"/>
    <col min="12999" max="12999" width="15" style="49" bestFit="1" customWidth="1"/>
    <col min="13000" max="13000" width="15.125" style="49" bestFit="1" customWidth="1"/>
    <col min="13001" max="13002" width="18.125" style="49" bestFit="1" customWidth="1"/>
    <col min="13003" max="13003" width="19.375" style="49" bestFit="1" customWidth="1"/>
    <col min="13004" max="13004" width="19.5" style="49" bestFit="1" customWidth="1"/>
    <col min="13005" max="13006" width="13.75" style="49" bestFit="1" customWidth="1"/>
    <col min="13007" max="13007" width="15" style="49" bestFit="1" customWidth="1"/>
    <col min="13008" max="13008" width="15.125" style="49" bestFit="1" customWidth="1"/>
    <col min="13009" max="13010" width="13.75" style="49" bestFit="1" customWidth="1"/>
    <col min="13011" max="13011" width="15" style="49" bestFit="1" customWidth="1"/>
    <col min="13012" max="13012" width="15.125" style="49" bestFit="1" customWidth="1"/>
    <col min="13013" max="13014" width="18.125" style="49" bestFit="1" customWidth="1"/>
    <col min="13015" max="13015" width="19.375" style="49" bestFit="1" customWidth="1"/>
    <col min="13016" max="13016" width="19.5" style="49" bestFit="1" customWidth="1"/>
    <col min="13017" max="13018" width="13.75" style="49" bestFit="1" customWidth="1"/>
    <col min="13019" max="13019" width="15" style="49" bestFit="1" customWidth="1"/>
    <col min="13020" max="13020" width="15.125" style="49" bestFit="1" customWidth="1"/>
    <col min="13021" max="13021" width="17.75" style="49" bestFit="1" customWidth="1"/>
    <col min="13022" max="13022" width="24.375" style="49" bestFit="1" customWidth="1"/>
    <col min="13023" max="13023" width="22.125" style="49" bestFit="1" customWidth="1"/>
    <col min="13024" max="13024" width="19.875" style="49" bestFit="1" customWidth="1"/>
    <col min="13025" max="13025" width="17.75" style="49" bestFit="1" customWidth="1"/>
    <col min="13026" max="13026" width="24.375" style="49" bestFit="1" customWidth="1"/>
    <col min="13027" max="13027" width="22.125" style="49" bestFit="1" customWidth="1"/>
    <col min="13028" max="13028" width="19.875" style="49" bestFit="1" customWidth="1"/>
    <col min="13029" max="13029" width="17.625" style="49" bestFit="1" customWidth="1"/>
    <col min="13030" max="13030" width="22" style="49" bestFit="1" customWidth="1"/>
    <col min="13031" max="13031" width="30.625" style="49" bestFit="1" customWidth="1"/>
    <col min="13032" max="13032" width="26.375" style="49" bestFit="1" customWidth="1"/>
    <col min="13033" max="13033" width="24.125" style="49" bestFit="1" customWidth="1"/>
    <col min="13034" max="13035" width="19.75" style="49" bestFit="1" customWidth="1"/>
    <col min="13036" max="13036" width="24.125" style="49" bestFit="1" customWidth="1"/>
    <col min="13037" max="13037" width="22" style="49" bestFit="1" customWidth="1"/>
    <col min="13038" max="13038" width="19.75" style="49" bestFit="1" customWidth="1"/>
    <col min="13039" max="13040" width="30.625" style="49" bestFit="1" customWidth="1"/>
    <col min="13041" max="13041" width="22" style="49" bestFit="1" customWidth="1"/>
    <col min="13042" max="13042" width="24.125" style="49" bestFit="1" customWidth="1"/>
    <col min="13043" max="13043" width="22" style="49" bestFit="1" customWidth="1"/>
    <col min="13044" max="13044" width="19.75" style="49" bestFit="1" customWidth="1"/>
    <col min="13045" max="13048" width="18.125" style="49" bestFit="1" customWidth="1"/>
    <col min="13049" max="13052" width="24.625" style="49" bestFit="1" customWidth="1"/>
    <col min="13053" max="13053" width="22.5" style="49" bestFit="1" customWidth="1"/>
    <col min="13054" max="13054" width="18.125" style="49" bestFit="1" customWidth="1"/>
    <col min="13055" max="13191" width="8.875" style="49"/>
    <col min="13192" max="13192" width="0" style="49" hidden="1" customWidth="1"/>
    <col min="13193" max="13193" width="4.375" style="49" bestFit="1" customWidth="1"/>
    <col min="13194" max="13195" width="9.5" style="49" bestFit="1" customWidth="1"/>
    <col min="13196" max="13196" width="13.75" style="49" bestFit="1" customWidth="1"/>
    <col min="13197" max="13197" width="11.5" style="49" bestFit="1" customWidth="1"/>
    <col min="13198" max="13198" width="9.5" style="49" bestFit="1" customWidth="1"/>
    <col min="13199" max="13199" width="11.5" style="49" bestFit="1" customWidth="1"/>
    <col min="13200" max="13200" width="9.5" style="49" bestFit="1" customWidth="1"/>
    <col min="13201" max="13201" width="17.125" style="49" bestFit="1" customWidth="1"/>
    <col min="13202" max="13202" width="9.5" style="49" bestFit="1" customWidth="1"/>
    <col min="13203" max="13203" width="22.5" style="49" bestFit="1" customWidth="1"/>
    <col min="13204" max="13204" width="15.625" style="49" bestFit="1" customWidth="1"/>
    <col min="13205" max="13205" width="9.5" style="49" bestFit="1" customWidth="1"/>
    <col min="13206" max="13206" width="7.5" style="49" bestFit="1" customWidth="1"/>
    <col min="13207" max="13207" width="22.5" style="49" bestFit="1" customWidth="1"/>
    <col min="13208" max="13208" width="20.375" style="49" bestFit="1" customWidth="1"/>
    <col min="13209" max="13209" width="11.5" style="49" bestFit="1" customWidth="1"/>
    <col min="13210" max="13210" width="8.875" style="49"/>
    <col min="13211" max="13211" width="18.125" style="49" bestFit="1" customWidth="1"/>
    <col min="13212" max="13212" width="13.75" style="49" bestFit="1" customWidth="1"/>
    <col min="13213" max="13220" width="10.625" style="49" bestFit="1" customWidth="1"/>
    <col min="13221" max="13221" width="10.5" style="49" bestFit="1" customWidth="1"/>
    <col min="13222" max="13222" width="11.5" style="49" bestFit="1" customWidth="1"/>
    <col min="13223" max="13223" width="10.5" style="49" bestFit="1" customWidth="1"/>
    <col min="13224" max="13224" width="11.5" style="49" bestFit="1" customWidth="1"/>
    <col min="13225" max="13225" width="16" style="49" bestFit="1" customWidth="1"/>
    <col min="13226" max="13226" width="9.5" style="49" bestFit="1" customWidth="1"/>
    <col min="13227" max="13227" width="22.5" style="49" bestFit="1" customWidth="1"/>
    <col min="13228" max="13228" width="29" style="49" bestFit="1" customWidth="1"/>
    <col min="13229" max="13229" width="13.75" style="49" bestFit="1" customWidth="1"/>
    <col min="13230" max="13230" width="20.375" style="49" bestFit="1" customWidth="1"/>
    <col min="13231" max="13231" width="13.75" style="49" bestFit="1" customWidth="1"/>
    <col min="13232" max="13232" width="11.5" style="49" bestFit="1" customWidth="1"/>
    <col min="13233" max="13233" width="13.75" style="49" bestFit="1" customWidth="1"/>
    <col min="13234" max="13234" width="11.5" style="49" bestFit="1" customWidth="1"/>
    <col min="13235" max="13235" width="13.75" style="49" bestFit="1" customWidth="1"/>
    <col min="13236" max="13236" width="9.5" style="49" bestFit="1" customWidth="1"/>
    <col min="13237" max="13237" width="18.125" style="49" bestFit="1" customWidth="1"/>
    <col min="13238" max="13238" width="22.5" style="49" bestFit="1" customWidth="1"/>
    <col min="13239" max="13248" width="23.625" style="49" bestFit="1" customWidth="1"/>
    <col min="13249" max="13249" width="16" style="49" bestFit="1" customWidth="1"/>
    <col min="13250" max="13250" width="11.5" style="49" bestFit="1" customWidth="1"/>
    <col min="13251" max="13251" width="16" style="49" bestFit="1" customWidth="1"/>
    <col min="13252" max="13252" width="11.5" style="49" bestFit="1" customWidth="1"/>
    <col min="13253" max="13254" width="13.75" style="49" bestFit="1" customWidth="1"/>
    <col min="13255" max="13255" width="15" style="49" bestFit="1" customWidth="1"/>
    <col min="13256" max="13256" width="15.125" style="49" bestFit="1" customWidth="1"/>
    <col min="13257" max="13258" width="18.125" style="49" bestFit="1" customWidth="1"/>
    <col min="13259" max="13259" width="19.375" style="49" bestFit="1" customWidth="1"/>
    <col min="13260" max="13260" width="19.5" style="49" bestFit="1" customWidth="1"/>
    <col min="13261" max="13262" width="13.75" style="49" bestFit="1" customWidth="1"/>
    <col min="13263" max="13263" width="15" style="49" bestFit="1" customWidth="1"/>
    <col min="13264" max="13264" width="15.125" style="49" bestFit="1" customWidth="1"/>
    <col min="13265" max="13266" width="13.75" style="49" bestFit="1" customWidth="1"/>
    <col min="13267" max="13267" width="15" style="49" bestFit="1" customWidth="1"/>
    <col min="13268" max="13268" width="15.125" style="49" bestFit="1" customWidth="1"/>
    <col min="13269" max="13270" width="18.125" style="49" bestFit="1" customWidth="1"/>
    <col min="13271" max="13271" width="19.375" style="49" bestFit="1" customWidth="1"/>
    <col min="13272" max="13272" width="19.5" style="49" bestFit="1" customWidth="1"/>
    <col min="13273" max="13274" width="13.75" style="49" bestFit="1" customWidth="1"/>
    <col min="13275" max="13275" width="15" style="49" bestFit="1" customWidth="1"/>
    <col min="13276" max="13276" width="15.125" style="49" bestFit="1" customWidth="1"/>
    <col min="13277" max="13277" width="17.75" style="49" bestFit="1" customWidth="1"/>
    <col min="13278" max="13278" width="24.375" style="49" bestFit="1" customWidth="1"/>
    <col min="13279" max="13279" width="22.125" style="49" bestFit="1" customWidth="1"/>
    <col min="13280" max="13280" width="19.875" style="49" bestFit="1" customWidth="1"/>
    <col min="13281" max="13281" width="17.75" style="49" bestFit="1" customWidth="1"/>
    <col min="13282" max="13282" width="24.375" style="49" bestFit="1" customWidth="1"/>
    <col min="13283" max="13283" width="22.125" style="49" bestFit="1" customWidth="1"/>
    <col min="13284" max="13284" width="19.875" style="49" bestFit="1" customWidth="1"/>
    <col min="13285" max="13285" width="17.625" style="49" bestFit="1" customWidth="1"/>
    <col min="13286" max="13286" width="22" style="49" bestFit="1" customWidth="1"/>
    <col min="13287" max="13287" width="30.625" style="49" bestFit="1" customWidth="1"/>
    <col min="13288" max="13288" width="26.375" style="49" bestFit="1" customWidth="1"/>
    <col min="13289" max="13289" width="24.125" style="49" bestFit="1" customWidth="1"/>
    <col min="13290" max="13291" width="19.75" style="49" bestFit="1" customWidth="1"/>
    <col min="13292" max="13292" width="24.125" style="49" bestFit="1" customWidth="1"/>
    <col min="13293" max="13293" width="22" style="49" bestFit="1" customWidth="1"/>
    <col min="13294" max="13294" width="19.75" style="49" bestFit="1" customWidth="1"/>
    <col min="13295" max="13296" width="30.625" style="49" bestFit="1" customWidth="1"/>
    <col min="13297" max="13297" width="22" style="49" bestFit="1" customWidth="1"/>
    <col min="13298" max="13298" width="24.125" style="49" bestFit="1" customWidth="1"/>
    <col min="13299" max="13299" width="22" style="49" bestFit="1" customWidth="1"/>
    <col min="13300" max="13300" width="19.75" style="49" bestFit="1" customWidth="1"/>
    <col min="13301" max="13304" width="18.125" style="49" bestFit="1" customWidth="1"/>
    <col min="13305" max="13308" width="24.625" style="49" bestFit="1" customWidth="1"/>
    <col min="13309" max="13309" width="22.5" style="49" bestFit="1" customWidth="1"/>
    <col min="13310" max="13310" width="18.125" style="49" bestFit="1" customWidth="1"/>
    <col min="13311" max="13447" width="8.875" style="49"/>
    <col min="13448" max="13448" width="0" style="49" hidden="1" customWidth="1"/>
    <col min="13449" max="13449" width="4.375" style="49" bestFit="1" customWidth="1"/>
    <col min="13450" max="13451" width="9.5" style="49" bestFit="1" customWidth="1"/>
    <col min="13452" max="13452" width="13.75" style="49" bestFit="1" customWidth="1"/>
    <col min="13453" max="13453" width="11.5" style="49" bestFit="1" customWidth="1"/>
    <col min="13454" max="13454" width="9.5" style="49" bestFit="1" customWidth="1"/>
    <col min="13455" max="13455" width="11.5" style="49" bestFit="1" customWidth="1"/>
    <col min="13456" max="13456" width="9.5" style="49" bestFit="1" customWidth="1"/>
    <col min="13457" max="13457" width="17.125" style="49" bestFit="1" customWidth="1"/>
    <col min="13458" max="13458" width="9.5" style="49" bestFit="1" customWidth="1"/>
    <col min="13459" max="13459" width="22.5" style="49" bestFit="1" customWidth="1"/>
    <col min="13460" max="13460" width="15.625" style="49" bestFit="1" customWidth="1"/>
    <col min="13461" max="13461" width="9.5" style="49" bestFit="1" customWidth="1"/>
    <col min="13462" max="13462" width="7.5" style="49" bestFit="1" customWidth="1"/>
    <col min="13463" max="13463" width="22.5" style="49" bestFit="1" customWidth="1"/>
    <col min="13464" max="13464" width="20.375" style="49" bestFit="1" customWidth="1"/>
    <col min="13465" max="13465" width="11.5" style="49" bestFit="1" customWidth="1"/>
    <col min="13466" max="13466" width="8.875" style="49"/>
    <col min="13467" max="13467" width="18.125" style="49" bestFit="1" customWidth="1"/>
    <col min="13468" max="13468" width="13.75" style="49" bestFit="1" customWidth="1"/>
    <col min="13469" max="13476" width="10.625" style="49" bestFit="1" customWidth="1"/>
    <col min="13477" max="13477" width="10.5" style="49" bestFit="1" customWidth="1"/>
    <col min="13478" max="13478" width="11.5" style="49" bestFit="1" customWidth="1"/>
    <col min="13479" max="13479" width="10.5" style="49" bestFit="1" customWidth="1"/>
    <col min="13480" max="13480" width="11.5" style="49" bestFit="1" customWidth="1"/>
    <col min="13481" max="13481" width="16" style="49" bestFit="1" customWidth="1"/>
    <col min="13482" max="13482" width="9.5" style="49" bestFit="1" customWidth="1"/>
    <col min="13483" max="13483" width="22.5" style="49" bestFit="1" customWidth="1"/>
    <col min="13484" max="13484" width="29" style="49" bestFit="1" customWidth="1"/>
    <col min="13485" max="13485" width="13.75" style="49" bestFit="1" customWidth="1"/>
    <col min="13486" max="13486" width="20.375" style="49" bestFit="1" customWidth="1"/>
    <col min="13487" max="13487" width="13.75" style="49" bestFit="1" customWidth="1"/>
    <col min="13488" max="13488" width="11.5" style="49" bestFit="1" customWidth="1"/>
    <col min="13489" max="13489" width="13.75" style="49" bestFit="1" customWidth="1"/>
    <col min="13490" max="13490" width="11.5" style="49" bestFit="1" customWidth="1"/>
    <col min="13491" max="13491" width="13.75" style="49" bestFit="1" customWidth="1"/>
    <col min="13492" max="13492" width="9.5" style="49" bestFit="1" customWidth="1"/>
    <col min="13493" max="13493" width="18.125" style="49" bestFit="1" customWidth="1"/>
    <col min="13494" max="13494" width="22.5" style="49" bestFit="1" customWidth="1"/>
    <col min="13495" max="13504" width="23.625" style="49" bestFit="1" customWidth="1"/>
    <col min="13505" max="13505" width="16" style="49" bestFit="1" customWidth="1"/>
    <col min="13506" max="13506" width="11.5" style="49" bestFit="1" customWidth="1"/>
    <col min="13507" max="13507" width="16" style="49" bestFit="1" customWidth="1"/>
    <col min="13508" max="13508" width="11.5" style="49" bestFit="1" customWidth="1"/>
    <col min="13509" max="13510" width="13.75" style="49" bestFit="1" customWidth="1"/>
    <col min="13511" max="13511" width="15" style="49" bestFit="1" customWidth="1"/>
    <col min="13512" max="13512" width="15.125" style="49" bestFit="1" customWidth="1"/>
    <col min="13513" max="13514" width="18.125" style="49" bestFit="1" customWidth="1"/>
    <col min="13515" max="13515" width="19.375" style="49" bestFit="1" customWidth="1"/>
    <col min="13516" max="13516" width="19.5" style="49" bestFit="1" customWidth="1"/>
    <col min="13517" max="13518" width="13.75" style="49" bestFit="1" customWidth="1"/>
    <col min="13519" max="13519" width="15" style="49" bestFit="1" customWidth="1"/>
    <col min="13520" max="13520" width="15.125" style="49" bestFit="1" customWidth="1"/>
    <col min="13521" max="13522" width="13.75" style="49" bestFit="1" customWidth="1"/>
    <col min="13523" max="13523" width="15" style="49" bestFit="1" customWidth="1"/>
    <col min="13524" max="13524" width="15.125" style="49" bestFit="1" customWidth="1"/>
    <col min="13525" max="13526" width="18.125" style="49" bestFit="1" customWidth="1"/>
    <col min="13527" max="13527" width="19.375" style="49" bestFit="1" customWidth="1"/>
    <col min="13528" max="13528" width="19.5" style="49" bestFit="1" customWidth="1"/>
    <col min="13529" max="13530" width="13.75" style="49" bestFit="1" customWidth="1"/>
    <col min="13531" max="13531" width="15" style="49" bestFit="1" customWidth="1"/>
    <col min="13532" max="13532" width="15.125" style="49" bestFit="1" customWidth="1"/>
    <col min="13533" max="13533" width="17.75" style="49" bestFit="1" customWidth="1"/>
    <col min="13534" max="13534" width="24.375" style="49" bestFit="1" customWidth="1"/>
    <col min="13535" max="13535" width="22.125" style="49" bestFit="1" customWidth="1"/>
    <col min="13536" max="13536" width="19.875" style="49" bestFit="1" customWidth="1"/>
    <col min="13537" max="13537" width="17.75" style="49" bestFit="1" customWidth="1"/>
    <col min="13538" max="13538" width="24.375" style="49" bestFit="1" customWidth="1"/>
    <col min="13539" max="13539" width="22.125" style="49" bestFit="1" customWidth="1"/>
    <col min="13540" max="13540" width="19.875" style="49" bestFit="1" customWidth="1"/>
    <col min="13541" max="13541" width="17.625" style="49" bestFit="1" customWidth="1"/>
    <col min="13542" max="13542" width="22" style="49" bestFit="1" customWidth="1"/>
    <col min="13543" max="13543" width="30.625" style="49" bestFit="1" customWidth="1"/>
    <col min="13544" max="13544" width="26.375" style="49" bestFit="1" customWidth="1"/>
    <col min="13545" max="13545" width="24.125" style="49" bestFit="1" customWidth="1"/>
    <col min="13546" max="13547" width="19.75" style="49" bestFit="1" customWidth="1"/>
    <col min="13548" max="13548" width="24.125" style="49" bestFit="1" customWidth="1"/>
    <col min="13549" max="13549" width="22" style="49" bestFit="1" customWidth="1"/>
    <col min="13550" max="13550" width="19.75" style="49" bestFit="1" customWidth="1"/>
    <col min="13551" max="13552" width="30.625" style="49" bestFit="1" customWidth="1"/>
    <col min="13553" max="13553" width="22" style="49" bestFit="1" customWidth="1"/>
    <col min="13554" max="13554" width="24.125" style="49" bestFit="1" customWidth="1"/>
    <col min="13555" max="13555" width="22" style="49" bestFit="1" customWidth="1"/>
    <col min="13556" max="13556" width="19.75" style="49" bestFit="1" customWidth="1"/>
    <col min="13557" max="13560" width="18.125" style="49" bestFit="1" customWidth="1"/>
    <col min="13561" max="13564" width="24.625" style="49" bestFit="1" customWidth="1"/>
    <col min="13565" max="13565" width="22.5" style="49" bestFit="1" customWidth="1"/>
    <col min="13566" max="13566" width="18.125" style="49" bestFit="1" customWidth="1"/>
    <col min="13567" max="13703" width="8.875" style="49"/>
    <col min="13704" max="13704" width="0" style="49" hidden="1" customWidth="1"/>
    <col min="13705" max="13705" width="4.375" style="49" bestFit="1" customWidth="1"/>
    <col min="13706" max="13707" width="9.5" style="49" bestFit="1" customWidth="1"/>
    <col min="13708" max="13708" width="13.75" style="49" bestFit="1" customWidth="1"/>
    <col min="13709" max="13709" width="11.5" style="49" bestFit="1" customWidth="1"/>
    <col min="13710" max="13710" width="9.5" style="49" bestFit="1" customWidth="1"/>
    <col min="13711" max="13711" width="11.5" style="49" bestFit="1" customWidth="1"/>
    <col min="13712" max="13712" width="9.5" style="49" bestFit="1" customWidth="1"/>
    <col min="13713" max="13713" width="17.125" style="49" bestFit="1" customWidth="1"/>
    <col min="13714" max="13714" width="9.5" style="49" bestFit="1" customWidth="1"/>
    <col min="13715" max="13715" width="22.5" style="49" bestFit="1" customWidth="1"/>
    <col min="13716" max="13716" width="15.625" style="49" bestFit="1" customWidth="1"/>
    <col min="13717" max="13717" width="9.5" style="49" bestFit="1" customWidth="1"/>
    <col min="13718" max="13718" width="7.5" style="49" bestFit="1" customWidth="1"/>
    <col min="13719" max="13719" width="22.5" style="49" bestFit="1" customWidth="1"/>
    <col min="13720" max="13720" width="20.375" style="49" bestFit="1" customWidth="1"/>
    <col min="13721" max="13721" width="11.5" style="49" bestFit="1" customWidth="1"/>
    <col min="13722" max="13722" width="8.875" style="49"/>
    <col min="13723" max="13723" width="18.125" style="49" bestFit="1" customWidth="1"/>
    <col min="13724" max="13724" width="13.75" style="49" bestFit="1" customWidth="1"/>
    <col min="13725" max="13732" width="10.625" style="49" bestFit="1" customWidth="1"/>
    <col min="13733" max="13733" width="10.5" style="49" bestFit="1" customWidth="1"/>
    <col min="13734" max="13734" width="11.5" style="49" bestFit="1" customWidth="1"/>
    <col min="13735" max="13735" width="10.5" style="49" bestFit="1" customWidth="1"/>
    <col min="13736" max="13736" width="11.5" style="49" bestFit="1" customWidth="1"/>
    <col min="13737" max="13737" width="16" style="49" bestFit="1" customWidth="1"/>
    <col min="13738" max="13738" width="9.5" style="49" bestFit="1" customWidth="1"/>
    <col min="13739" max="13739" width="22.5" style="49" bestFit="1" customWidth="1"/>
    <col min="13740" max="13740" width="29" style="49" bestFit="1" customWidth="1"/>
    <col min="13741" max="13741" width="13.75" style="49" bestFit="1" customWidth="1"/>
    <col min="13742" max="13742" width="20.375" style="49" bestFit="1" customWidth="1"/>
    <col min="13743" max="13743" width="13.75" style="49" bestFit="1" customWidth="1"/>
    <col min="13744" max="13744" width="11.5" style="49" bestFit="1" customWidth="1"/>
    <col min="13745" max="13745" width="13.75" style="49" bestFit="1" customWidth="1"/>
    <col min="13746" max="13746" width="11.5" style="49" bestFit="1" customWidth="1"/>
    <col min="13747" max="13747" width="13.75" style="49" bestFit="1" customWidth="1"/>
    <col min="13748" max="13748" width="9.5" style="49" bestFit="1" customWidth="1"/>
    <col min="13749" max="13749" width="18.125" style="49" bestFit="1" customWidth="1"/>
    <col min="13750" max="13750" width="22.5" style="49" bestFit="1" customWidth="1"/>
    <col min="13751" max="13760" width="23.625" style="49" bestFit="1" customWidth="1"/>
    <col min="13761" max="13761" width="16" style="49" bestFit="1" customWidth="1"/>
    <col min="13762" max="13762" width="11.5" style="49" bestFit="1" customWidth="1"/>
    <col min="13763" max="13763" width="16" style="49" bestFit="1" customWidth="1"/>
    <col min="13764" max="13764" width="11.5" style="49" bestFit="1" customWidth="1"/>
    <col min="13765" max="13766" width="13.75" style="49" bestFit="1" customWidth="1"/>
    <col min="13767" max="13767" width="15" style="49" bestFit="1" customWidth="1"/>
    <col min="13768" max="13768" width="15.125" style="49" bestFit="1" customWidth="1"/>
    <col min="13769" max="13770" width="18.125" style="49" bestFit="1" customWidth="1"/>
    <col min="13771" max="13771" width="19.375" style="49" bestFit="1" customWidth="1"/>
    <col min="13772" max="13772" width="19.5" style="49" bestFit="1" customWidth="1"/>
    <col min="13773" max="13774" width="13.75" style="49" bestFit="1" customWidth="1"/>
    <col min="13775" max="13775" width="15" style="49" bestFit="1" customWidth="1"/>
    <col min="13776" max="13776" width="15.125" style="49" bestFit="1" customWidth="1"/>
    <col min="13777" max="13778" width="13.75" style="49" bestFit="1" customWidth="1"/>
    <col min="13779" max="13779" width="15" style="49" bestFit="1" customWidth="1"/>
    <col min="13780" max="13780" width="15.125" style="49" bestFit="1" customWidth="1"/>
    <col min="13781" max="13782" width="18.125" style="49" bestFit="1" customWidth="1"/>
    <col min="13783" max="13783" width="19.375" style="49" bestFit="1" customWidth="1"/>
    <col min="13784" max="13784" width="19.5" style="49" bestFit="1" customWidth="1"/>
    <col min="13785" max="13786" width="13.75" style="49" bestFit="1" customWidth="1"/>
    <col min="13787" max="13787" width="15" style="49" bestFit="1" customWidth="1"/>
    <col min="13788" max="13788" width="15.125" style="49" bestFit="1" customWidth="1"/>
    <col min="13789" max="13789" width="17.75" style="49" bestFit="1" customWidth="1"/>
    <col min="13790" max="13790" width="24.375" style="49" bestFit="1" customWidth="1"/>
    <col min="13791" max="13791" width="22.125" style="49" bestFit="1" customWidth="1"/>
    <col min="13792" max="13792" width="19.875" style="49" bestFit="1" customWidth="1"/>
    <col min="13793" max="13793" width="17.75" style="49" bestFit="1" customWidth="1"/>
    <col min="13794" max="13794" width="24.375" style="49" bestFit="1" customWidth="1"/>
    <col min="13795" max="13795" width="22.125" style="49" bestFit="1" customWidth="1"/>
    <col min="13796" max="13796" width="19.875" style="49" bestFit="1" customWidth="1"/>
    <col min="13797" max="13797" width="17.625" style="49" bestFit="1" customWidth="1"/>
    <col min="13798" max="13798" width="22" style="49" bestFit="1" customWidth="1"/>
    <col min="13799" max="13799" width="30.625" style="49" bestFit="1" customWidth="1"/>
    <col min="13800" max="13800" width="26.375" style="49" bestFit="1" customWidth="1"/>
    <col min="13801" max="13801" width="24.125" style="49" bestFit="1" customWidth="1"/>
    <col min="13802" max="13803" width="19.75" style="49" bestFit="1" customWidth="1"/>
    <col min="13804" max="13804" width="24.125" style="49" bestFit="1" customWidth="1"/>
    <col min="13805" max="13805" width="22" style="49" bestFit="1" customWidth="1"/>
    <col min="13806" max="13806" width="19.75" style="49" bestFit="1" customWidth="1"/>
    <col min="13807" max="13808" width="30.625" style="49" bestFit="1" customWidth="1"/>
    <col min="13809" max="13809" width="22" style="49" bestFit="1" customWidth="1"/>
    <col min="13810" max="13810" width="24.125" style="49" bestFit="1" customWidth="1"/>
    <col min="13811" max="13811" width="22" style="49" bestFit="1" customWidth="1"/>
    <col min="13812" max="13812" width="19.75" style="49" bestFit="1" customWidth="1"/>
    <col min="13813" max="13816" width="18.125" style="49" bestFit="1" customWidth="1"/>
    <col min="13817" max="13820" width="24.625" style="49" bestFit="1" customWidth="1"/>
    <col min="13821" max="13821" width="22.5" style="49" bestFit="1" customWidth="1"/>
    <col min="13822" max="13822" width="18.125" style="49" bestFit="1" customWidth="1"/>
    <col min="13823" max="13959" width="8.875" style="49"/>
    <col min="13960" max="13960" width="0" style="49" hidden="1" customWidth="1"/>
    <col min="13961" max="13961" width="4.375" style="49" bestFit="1" customWidth="1"/>
    <col min="13962" max="13963" width="9.5" style="49" bestFit="1" customWidth="1"/>
    <col min="13964" max="13964" width="13.75" style="49" bestFit="1" customWidth="1"/>
    <col min="13965" max="13965" width="11.5" style="49" bestFit="1" customWidth="1"/>
    <col min="13966" max="13966" width="9.5" style="49" bestFit="1" customWidth="1"/>
    <col min="13967" max="13967" width="11.5" style="49" bestFit="1" customWidth="1"/>
    <col min="13968" max="13968" width="9.5" style="49" bestFit="1" customWidth="1"/>
    <col min="13969" max="13969" width="17.125" style="49" bestFit="1" customWidth="1"/>
    <col min="13970" max="13970" width="9.5" style="49" bestFit="1" customWidth="1"/>
    <col min="13971" max="13971" width="22.5" style="49" bestFit="1" customWidth="1"/>
    <col min="13972" max="13972" width="15.625" style="49" bestFit="1" customWidth="1"/>
    <col min="13973" max="13973" width="9.5" style="49" bestFit="1" customWidth="1"/>
    <col min="13974" max="13974" width="7.5" style="49" bestFit="1" customWidth="1"/>
    <col min="13975" max="13975" width="22.5" style="49" bestFit="1" customWidth="1"/>
    <col min="13976" max="13976" width="20.375" style="49" bestFit="1" customWidth="1"/>
    <col min="13977" max="13977" width="11.5" style="49" bestFit="1" customWidth="1"/>
    <col min="13978" max="13978" width="8.875" style="49"/>
    <col min="13979" max="13979" width="18.125" style="49" bestFit="1" customWidth="1"/>
    <col min="13980" max="13980" width="13.75" style="49" bestFit="1" customWidth="1"/>
    <col min="13981" max="13988" width="10.625" style="49" bestFit="1" customWidth="1"/>
    <col min="13989" max="13989" width="10.5" style="49" bestFit="1" customWidth="1"/>
    <col min="13990" max="13990" width="11.5" style="49" bestFit="1" customWidth="1"/>
    <col min="13991" max="13991" width="10.5" style="49" bestFit="1" customWidth="1"/>
    <col min="13992" max="13992" width="11.5" style="49" bestFit="1" customWidth="1"/>
    <col min="13993" max="13993" width="16" style="49" bestFit="1" customWidth="1"/>
    <col min="13994" max="13994" width="9.5" style="49" bestFit="1" customWidth="1"/>
    <col min="13995" max="13995" width="22.5" style="49" bestFit="1" customWidth="1"/>
    <col min="13996" max="13996" width="29" style="49" bestFit="1" customWidth="1"/>
    <col min="13997" max="13997" width="13.75" style="49" bestFit="1" customWidth="1"/>
    <col min="13998" max="13998" width="20.375" style="49" bestFit="1" customWidth="1"/>
    <col min="13999" max="13999" width="13.75" style="49" bestFit="1" customWidth="1"/>
    <col min="14000" max="14000" width="11.5" style="49" bestFit="1" customWidth="1"/>
    <col min="14001" max="14001" width="13.75" style="49" bestFit="1" customWidth="1"/>
    <col min="14002" max="14002" width="11.5" style="49" bestFit="1" customWidth="1"/>
    <col min="14003" max="14003" width="13.75" style="49" bestFit="1" customWidth="1"/>
    <col min="14004" max="14004" width="9.5" style="49" bestFit="1" customWidth="1"/>
    <col min="14005" max="14005" width="18.125" style="49" bestFit="1" customWidth="1"/>
    <col min="14006" max="14006" width="22.5" style="49" bestFit="1" customWidth="1"/>
    <col min="14007" max="14016" width="23.625" style="49" bestFit="1" customWidth="1"/>
    <col min="14017" max="14017" width="16" style="49" bestFit="1" customWidth="1"/>
    <col min="14018" max="14018" width="11.5" style="49" bestFit="1" customWidth="1"/>
    <col min="14019" max="14019" width="16" style="49" bestFit="1" customWidth="1"/>
    <col min="14020" max="14020" width="11.5" style="49" bestFit="1" customWidth="1"/>
    <col min="14021" max="14022" width="13.75" style="49" bestFit="1" customWidth="1"/>
    <col min="14023" max="14023" width="15" style="49" bestFit="1" customWidth="1"/>
    <col min="14024" max="14024" width="15.125" style="49" bestFit="1" customWidth="1"/>
    <col min="14025" max="14026" width="18.125" style="49" bestFit="1" customWidth="1"/>
    <col min="14027" max="14027" width="19.375" style="49" bestFit="1" customWidth="1"/>
    <col min="14028" max="14028" width="19.5" style="49" bestFit="1" customWidth="1"/>
    <col min="14029" max="14030" width="13.75" style="49" bestFit="1" customWidth="1"/>
    <col min="14031" max="14031" width="15" style="49" bestFit="1" customWidth="1"/>
    <col min="14032" max="14032" width="15.125" style="49" bestFit="1" customWidth="1"/>
    <col min="14033" max="14034" width="13.75" style="49" bestFit="1" customWidth="1"/>
    <col min="14035" max="14035" width="15" style="49" bestFit="1" customWidth="1"/>
    <col min="14036" max="14036" width="15.125" style="49" bestFit="1" customWidth="1"/>
    <col min="14037" max="14038" width="18.125" style="49" bestFit="1" customWidth="1"/>
    <col min="14039" max="14039" width="19.375" style="49" bestFit="1" customWidth="1"/>
    <col min="14040" max="14040" width="19.5" style="49" bestFit="1" customWidth="1"/>
    <col min="14041" max="14042" width="13.75" style="49" bestFit="1" customWidth="1"/>
    <col min="14043" max="14043" width="15" style="49" bestFit="1" customWidth="1"/>
    <col min="14044" max="14044" width="15.125" style="49" bestFit="1" customWidth="1"/>
    <col min="14045" max="14045" width="17.75" style="49" bestFit="1" customWidth="1"/>
    <col min="14046" max="14046" width="24.375" style="49" bestFit="1" customWidth="1"/>
    <col min="14047" max="14047" width="22.125" style="49" bestFit="1" customWidth="1"/>
    <col min="14048" max="14048" width="19.875" style="49" bestFit="1" customWidth="1"/>
    <col min="14049" max="14049" width="17.75" style="49" bestFit="1" customWidth="1"/>
    <col min="14050" max="14050" width="24.375" style="49" bestFit="1" customWidth="1"/>
    <col min="14051" max="14051" width="22.125" style="49" bestFit="1" customWidth="1"/>
    <col min="14052" max="14052" width="19.875" style="49" bestFit="1" customWidth="1"/>
    <col min="14053" max="14053" width="17.625" style="49" bestFit="1" customWidth="1"/>
    <col min="14054" max="14054" width="22" style="49" bestFit="1" customWidth="1"/>
    <col min="14055" max="14055" width="30.625" style="49" bestFit="1" customWidth="1"/>
    <col min="14056" max="14056" width="26.375" style="49" bestFit="1" customWidth="1"/>
    <col min="14057" max="14057" width="24.125" style="49" bestFit="1" customWidth="1"/>
    <col min="14058" max="14059" width="19.75" style="49" bestFit="1" customWidth="1"/>
    <col min="14060" max="14060" width="24.125" style="49" bestFit="1" customWidth="1"/>
    <col min="14061" max="14061" width="22" style="49" bestFit="1" customWidth="1"/>
    <col min="14062" max="14062" width="19.75" style="49" bestFit="1" customWidth="1"/>
    <col min="14063" max="14064" width="30.625" style="49" bestFit="1" customWidth="1"/>
    <col min="14065" max="14065" width="22" style="49" bestFit="1" customWidth="1"/>
    <col min="14066" max="14066" width="24.125" style="49" bestFit="1" customWidth="1"/>
    <col min="14067" max="14067" width="22" style="49" bestFit="1" customWidth="1"/>
    <col min="14068" max="14068" width="19.75" style="49" bestFit="1" customWidth="1"/>
    <col min="14069" max="14072" width="18.125" style="49" bestFit="1" customWidth="1"/>
    <col min="14073" max="14076" width="24.625" style="49" bestFit="1" customWidth="1"/>
    <col min="14077" max="14077" width="22.5" style="49" bestFit="1" customWidth="1"/>
    <col min="14078" max="14078" width="18.125" style="49" bestFit="1" customWidth="1"/>
    <col min="14079" max="14215" width="8.875" style="49"/>
    <col min="14216" max="14216" width="0" style="49" hidden="1" customWidth="1"/>
    <col min="14217" max="14217" width="4.375" style="49" bestFit="1" customWidth="1"/>
    <col min="14218" max="14219" width="9.5" style="49" bestFit="1" customWidth="1"/>
    <col min="14220" max="14220" width="13.75" style="49" bestFit="1" customWidth="1"/>
    <col min="14221" max="14221" width="11.5" style="49" bestFit="1" customWidth="1"/>
    <col min="14222" max="14222" width="9.5" style="49" bestFit="1" customWidth="1"/>
    <col min="14223" max="14223" width="11.5" style="49" bestFit="1" customWidth="1"/>
    <col min="14224" max="14224" width="9.5" style="49" bestFit="1" customWidth="1"/>
    <col min="14225" max="14225" width="17.125" style="49" bestFit="1" customWidth="1"/>
    <col min="14226" max="14226" width="9.5" style="49" bestFit="1" customWidth="1"/>
    <col min="14227" max="14227" width="22.5" style="49" bestFit="1" customWidth="1"/>
    <col min="14228" max="14228" width="15.625" style="49" bestFit="1" customWidth="1"/>
    <col min="14229" max="14229" width="9.5" style="49" bestFit="1" customWidth="1"/>
    <col min="14230" max="14230" width="7.5" style="49" bestFit="1" customWidth="1"/>
    <col min="14231" max="14231" width="22.5" style="49" bestFit="1" customWidth="1"/>
    <col min="14232" max="14232" width="20.375" style="49" bestFit="1" customWidth="1"/>
    <col min="14233" max="14233" width="11.5" style="49" bestFit="1" customWidth="1"/>
    <col min="14234" max="14234" width="8.875" style="49"/>
    <col min="14235" max="14235" width="18.125" style="49" bestFit="1" customWidth="1"/>
    <col min="14236" max="14236" width="13.75" style="49" bestFit="1" customWidth="1"/>
    <col min="14237" max="14244" width="10.625" style="49" bestFit="1" customWidth="1"/>
    <col min="14245" max="14245" width="10.5" style="49" bestFit="1" customWidth="1"/>
    <col min="14246" max="14246" width="11.5" style="49" bestFit="1" customWidth="1"/>
    <col min="14247" max="14247" width="10.5" style="49" bestFit="1" customWidth="1"/>
    <col min="14248" max="14248" width="11.5" style="49" bestFit="1" customWidth="1"/>
    <col min="14249" max="14249" width="16" style="49" bestFit="1" customWidth="1"/>
    <col min="14250" max="14250" width="9.5" style="49" bestFit="1" customWidth="1"/>
    <col min="14251" max="14251" width="22.5" style="49" bestFit="1" customWidth="1"/>
    <col min="14252" max="14252" width="29" style="49" bestFit="1" customWidth="1"/>
    <col min="14253" max="14253" width="13.75" style="49" bestFit="1" customWidth="1"/>
    <col min="14254" max="14254" width="20.375" style="49" bestFit="1" customWidth="1"/>
    <col min="14255" max="14255" width="13.75" style="49" bestFit="1" customWidth="1"/>
    <col min="14256" max="14256" width="11.5" style="49" bestFit="1" customWidth="1"/>
    <col min="14257" max="14257" width="13.75" style="49" bestFit="1" customWidth="1"/>
    <col min="14258" max="14258" width="11.5" style="49" bestFit="1" customWidth="1"/>
    <col min="14259" max="14259" width="13.75" style="49" bestFit="1" customWidth="1"/>
    <col min="14260" max="14260" width="9.5" style="49" bestFit="1" customWidth="1"/>
    <col min="14261" max="14261" width="18.125" style="49" bestFit="1" customWidth="1"/>
    <col min="14262" max="14262" width="22.5" style="49" bestFit="1" customWidth="1"/>
    <col min="14263" max="14272" width="23.625" style="49" bestFit="1" customWidth="1"/>
    <col min="14273" max="14273" width="16" style="49" bestFit="1" customWidth="1"/>
    <col min="14274" max="14274" width="11.5" style="49" bestFit="1" customWidth="1"/>
    <col min="14275" max="14275" width="16" style="49" bestFit="1" customWidth="1"/>
    <col min="14276" max="14276" width="11.5" style="49" bestFit="1" customWidth="1"/>
    <col min="14277" max="14278" width="13.75" style="49" bestFit="1" customWidth="1"/>
    <col min="14279" max="14279" width="15" style="49" bestFit="1" customWidth="1"/>
    <col min="14280" max="14280" width="15.125" style="49" bestFit="1" customWidth="1"/>
    <col min="14281" max="14282" width="18.125" style="49" bestFit="1" customWidth="1"/>
    <col min="14283" max="14283" width="19.375" style="49" bestFit="1" customWidth="1"/>
    <col min="14284" max="14284" width="19.5" style="49" bestFit="1" customWidth="1"/>
    <col min="14285" max="14286" width="13.75" style="49" bestFit="1" customWidth="1"/>
    <col min="14287" max="14287" width="15" style="49" bestFit="1" customWidth="1"/>
    <col min="14288" max="14288" width="15.125" style="49" bestFit="1" customWidth="1"/>
    <col min="14289" max="14290" width="13.75" style="49" bestFit="1" customWidth="1"/>
    <col min="14291" max="14291" width="15" style="49" bestFit="1" customWidth="1"/>
    <col min="14292" max="14292" width="15.125" style="49" bestFit="1" customWidth="1"/>
    <col min="14293" max="14294" width="18.125" style="49" bestFit="1" customWidth="1"/>
    <col min="14295" max="14295" width="19.375" style="49" bestFit="1" customWidth="1"/>
    <col min="14296" max="14296" width="19.5" style="49" bestFit="1" customWidth="1"/>
    <col min="14297" max="14298" width="13.75" style="49" bestFit="1" customWidth="1"/>
    <col min="14299" max="14299" width="15" style="49" bestFit="1" customWidth="1"/>
    <col min="14300" max="14300" width="15.125" style="49" bestFit="1" customWidth="1"/>
    <col min="14301" max="14301" width="17.75" style="49" bestFit="1" customWidth="1"/>
    <col min="14302" max="14302" width="24.375" style="49" bestFit="1" customWidth="1"/>
    <col min="14303" max="14303" width="22.125" style="49" bestFit="1" customWidth="1"/>
    <col min="14304" max="14304" width="19.875" style="49" bestFit="1" customWidth="1"/>
    <col min="14305" max="14305" width="17.75" style="49" bestFit="1" customWidth="1"/>
    <col min="14306" max="14306" width="24.375" style="49" bestFit="1" customWidth="1"/>
    <col min="14307" max="14307" width="22.125" style="49" bestFit="1" customWidth="1"/>
    <col min="14308" max="14308" width="19.875" style="49" bestFit="1" customWidth="1"/>
    <col min="14309" max="14309" width="17.625" style="49" bestFit="1" customWidth="1"/>
    <col min="14310" max="14310" width="22" style="49" bestFit="1" customWidth="1"/>
    <col min="14311" max="14311" width="30.625" style="49" bestFit="1" customWidth="1"/>
    <col min="14312" max="14312" width="26.375" style="49" bestFit="1" customWidth="1"/>
    <col min="14313" max="14313" width="24.125" style="49" bestFit="1" customWidth="1"/>
    <col min="14314" max="14315" width="19.75" style="49" bestFit="1" customWidth="1"/>
    <col min="14316" max="14316" width="24.125" style="49" bestFit="1" customWidth="1"/>
    <col min="14317" max="14317" width="22" style="49" bestFit="1" customWidth="1"/>
    <col min="14318" max="14318" width="19.75" style="49" bestFit="1" customWidth="1"/>
    <col min="14319" max="14320" width="30.625" style="49" bestFit="1" customWidth="1"/>
    <col min="14321" max="14321" width="22" style="49" bestFit="1" customWidth="1"/>
    <col min="14322" max="14322" width="24.125" style="49" bestFit="1" customWidth="1"/>
    <col min="14323" max="14323" width="22" style="49" bestFit="1" customWidth="1"/>
    <col min="14324" max="14324" width="19.75" style="49" bestFit="1" customWidth="1"/>
    <col min="14325" max="14328" width="18.125" style="49" bestFit="1" customWidth="1"/>
    <col min="14329" max="14332" width="24.625" style="49" bestFit="1" customWidth="1"/>
    <col min="14333" max="14333" width="22.5" style="49" bestFit="1" customWidth="1"/>
    <col min="14334" max="14334" width="18.125" style="49" bestFit="1" customWidth="1"/>
    <col min="14335" max="14471" width="8.875" style="49"/>
    <col min="14472" max="14472" width="0" style="49" hidden="1" customWidth="1"/>
    <col min="14473" max="14473" width="4.375" style="49" bestFit="1" customWidth="1"/>
    <col min="14474" max="14475" width="9.5" style="49" bestFit="1" customWidth="1"/>
    <col min="14476" max="14476" width="13.75" style="49" bestFit="1" customWidth="1"/>
    <col min="14477" max="14477" width="11.5" style="49" bestFit="1" customWidth="1"/>
    <col min="14478" max="14478" width="9.5" style="49" bestFit="1" customWidth="1"/>
    <col min="14479" max="14479" width="11.5" style="49" bestFit="1" customWidth="1"/>
    <col min="14480" max="14480" width="9.5" style="49" bestFit="1" customWidth="1"/>
    <col min="14481" max="14481" width="17.125" style="49" bestFit="1" customWidth="1"/>
    <col min="14482" max="14482" width="9.5" style="49" bestFit="1" customWidth="1"/>
    <col min="14483" max="14483" width="22.5" style="49" bestFit="1" customWidth="1"/>
    <col min="14484" max="14484" width="15.625" style="49" bestFit="1" customWidth="1"/>
    <col min="14485" max="14485" width="9.5" style="49" bestFit="1" customWidth="1"/>
    <col min="14486" max="14486" width="7.5" style="49" bestFit="1" customWidth="1"/>
    <col min="14487" max="14487" width="22.5" style="49" bestFit="1" customWidth="1"/>
    <col min="14488" max="14488" width="20.375" style="49" bestFit="1" customWidth="1"/>
    <col min="14489" max="14489" width="11.5" style="49" bestFit="1" customWidth="1"/>
    <col min="14490" max="14490" width="8.875" style="49"/>
    <col min="14491" max="14491" width="18.125" style="49" bestFit="1" customWidth="1"/>
    <col min="14492" max="14492" width="13.75" style="49" bestFit="1" customWidth="1"/>
    <col min="14493" max="14500" width="10.625" style="49" bestFit="1" customWidth="1"/>
    <col min="14501" max="14501" width="10.5" style="49" bestFit="1" customWidth="1"/>
    <col min="14502" max="14502" width="11.5" style="49" bestFit="1" customWidth="1"/>
    <col min="14503" max="14503" width="10.5" style="49" bestFit="1" customWidth="1"/>
    <col min="14504" max="14504" width="11.5" style="49" bestFit="1" customWidth="1"/>
    <col min="14505" max="14505" width="16" style="49" bestFit="1" customWidth="1"/>
    <col min="14506" max="14506" width="9.5" style="49" bestFit="1" customWidth="1"/>
    <col min="14507" max="14507" width="22.5" style="49" bestFit="1" customWidth="1"/>
    <col min="14508" max="14508" width="29" style="49" bestFit="1" customWidth="1"/>
    <col min="14509" max="14509" width="13.75" style="49" bestFit="1" customWidth="1"/>
    <col min="14510" max="14510" width="20.375" style="49" bestFit="1" customWidth="1"/>
    <col min="14511" max="14511" width="13.75" style="49" bestFit="1" customWidth="1"/>
    <col min="14512" max="14512" width="11.5" style="49" bestFit="1" customWidth="1"/>
    <col min="14513" max="14513" width="13.75" style="49" bestFit="1" customWidth="1"/>
    <col min="14514" max="14514" width="11.5" style="49" bestFit="1" customWidth="1"/>
    <col min="14515" max="14515" width="13.75" style="49" bestFit="1" customWidth="1"/>
    <col min="14516" max="14516" width="9.5" style="49" bestFit="1" customWidth="1"/>
    <col min="14517" max="14517" width="18.125" style="49" bestFit="1" customWidth="1"/>
    <col min="14518" max="14518" width="22.5" style="49" bestFit="1" customWidth="1"/>
    <col min="14519" max="14528" width="23.625" style="49" bestFit="1" customWidth="1"/>
    <col min="14529" max="14529" width="16" style="49" bestFit="1" customWidth="1"/>
    <col min="14530" max="14530" width="11.5" style="49" bestFit="1" customWidth="1"/>
    <col min="14531" max="14531" width="16" style="49" bestFit="1" customWidth="1"/>
    <col min="14532" max="14532" width="11.5" style="49" bestFit="1" customWidth="1"/>
    <col min="14533" max="14534" width="13.75" style="49" bestFit="1" customWidth="1"/>
    <col min="14535" max="14535" width="15" style="49" bestFit="1" customWidth="1"/>
    <col min="14536" max="14536" width="15.125" style="49" bestFit="1" customWidth="1"/>
    <col min="14537" max="14538" width="18.125" style="49" bestFit="1" customWidth="1"/>
    <col min="14539" max="14539" width="19.375" style="49" bestFit="1" customWidth="1"/>
    <col min="14540" max="14540" width="19.5" style="49" bestFit="1" customWidth="1"/>
    <col min="14541" max="14542" width="13.75" style="49" bestFit="1" customWidth="1"/>
    <col min="14543" max="14543" width="15" style="49" bestFit="1" customWidth="1"/>
    <col min="14544" max="14544" width="15.125" style="49" bestFit="1" customWidth="1"/>
    <col min="14545" max="14546" width="13.75" style="49" bestFit="1" customWidth="1"/>
    <col min="14547" max="14547" width="15" style="49" bestFit="1" customWidth="1"/>
    <col min="14548" max="14548" width="15.125" style="49" bestFit="1" customWidth="1"/>
    <col min="14549" max="14550" width="18.125" style="49" bestFit="1" customWidth="1"/>
    <col min="14551" max="14551" width="19.375" style="49" bestFit="1" customWidth="1"/>
    <col min="14552" max="14552" width="19.5" style="49" bestFit="1" customWidth="1"/>
    <col min="14553" max="14554" width="13.75" style="49" bestFit="1" customWidth="1"/>
    <col min="14555" max="14555" width="15" style="49" bestFit="1" customWidth="1"/>
    <col min="14556" max="14556" width="15.125" style="49" bestFit="1" customWidth="1"/>
    <col min="14557" max="14557" width="17.75" style="49" bestFit="1" customWidth="1"/>
    <col min="14558" max="14558" width="24.375" style="49" bestFit="1" customWidth="1"/>
    <col min="14559" max="14559" width="22.125" style="49" bestFit="1" customWidth="1"/>
    <col min="14560" max="14560" width="19.875" style="49" bestFit="1" customWidth="1"/>
    <col min="14561" max="14561" width="17.75" style="49" bestFit="1" customWidth="1"/>
    <col min="14562" max="14562" width="24.375" style="49" bestFit="1" customWidth="1"/>
    <col min="14563" max="14563" width="22.125" style="49" bestFit="1" customWidth="1"/>
    <col min="14564" max="14564" width="19.875" style="49" bestFit="1" customWidth="1"/>
    <col min="14565" max="14565" width="17.625" style="49" bestFit="1" customWidth="1"/>
    <col min="14566" max="14566" width="22" style="49" bestFit="1" customWidth="1"/>
    <col min="14567" max="14567" width="30.625" style="49" bestFit="1" customWidth="1"/>
    <col min="14568" max="14568" width="26.375" style="49" bestFit="1" customWidth="1"/>
    <col min="14569" max="14569" width="24.125" style="49" bestFit="1" customWidth="1"/>
    <col min="14570" max="14571" width="19.75" style="49" bestFit="1" customWidth="1"/>
    <col min="14572" max="14572" width="24.125" style="49" bestFit="1" customWidth="1"/>
    <col min="14573" max="14573" width="22" style="49" bestFit="1" customWidth="1"/>
    <col min="14574" max="14574" width="19.75" style="49" bestFit="1" customWidth="1"/>
    <col min="14575" max="14576" width="30.625" style="49" bestFit="1" customWidth="1"/>
    <col min="14577" max="14577" width="22" style="49" bestFit="1" customWidth="1"/>
    <col min="14578" max="14578" width="24.125" style="49" bestFit="1" customWidth="1"/>
    <col min="14579" max="14579" width="22" style="49" bestFit="1" customWidth="1"/>
    <col min="14580" max="14580" width="19.75" style="49" bestFit="1" customWidth="1"/>
    <col min="14581" max="14584" width="18.125" style="49" bestFit="1" customWidth="1"/>
    <col min="14585" max="14588" width="24.625" style="49" bestFit="1" customWidth="1"/>
    <col min="14589" max="14589" width="22.5" style="49" bestFit="1" customWidth="1"/>
    <col min="14590" max="14590" width="18.125" style="49" bestFit="1" customWidth="1"/>
    <col min="14591" max="14727" width="8.875" style="49"/>
    <col min="14728" max="14728" width="0" style="49" hidden="1" customWidth="1"/>
    <col min="14729" max="14729" width="4.375" style="49" bestFit="1" customWidth="1"/>
    <col min="14730" max="14731" width="9.5" style="49" bestFit="1" customWidth="1"/>
    <col min="14732" max="14732" width="13.75" style="49" bestFit="1" customWidth="1"/>
    <col min="14733" max="14733" width="11.5" style="49" bestFit="1" customWidth="1"/>
    <col min="14734" max="14734" width="9.5" style="49" bestFit="1" customWidth="1"/>
    <col min="14735" max="14735" width="11.5" style="49" bestFit="1" customWidth="1"/>
    <col min="14736" max="14736" width="9.5" style="49" bestFit="1" customWidth="1"/>
    <col min="14737" max="14737" width="17.125" style="49" bestFit="1" customWidth="1"/>
    <col min="14738" max="14738" width="9.5" style="49" bestFit="1" customWidth="1"/>
    <col min="14739" max="14739" width="22.5" style="49" bestFit="1" customWidth="1"/>
    <col min="14740" max="14740" width="15.625" style="49" bestFit="1" customWidth="1"/>
    <col min="14741" max="14741" width="9.5" style="49" bestFit="1" customWidth="1"/>
    <col min="14742" max="14742" width="7.5" style="49" bestFit="1" customWidth="1"/>
    <col min="14743" max="14743" width="22.5" style="49" bestFit="1" customWidth="1"/>
    <col min="14744" max="14744" width="20.375" style="49" bestFit="1" customWidth="1"/>
    <col min="14745" max="14745" width="11.5" style="49" bestFit="1" customWidth="1"/>
    <col min="14746" max="14746" width="8.875" style="49"/>
    <col min="14747" max="14747" width="18.125" style="49" bestFit="1" customWidth="1"/>
    <col min="14748" max="14748" width="13.75" style="49" bestFit="1" customWidth="1"/>
    <col min="14749" max="14756" width="10.625" style="49" bestFit="1" customWidth="1"/>
    <col min="14757" max="14757" width="10.5" style="49" bestFit="1" customWidth="1"/>
    <col min="14758" max="14758" width="11.5" style="49" bestFit="1" customWidth="1"/>
    <col min="14759" max="14759" width="10.5" style="49" bestFit="1" customWidth="1"/>
    <col min="14760" max="14760" width="11.5" style="49" bestFit="1" customWidth="1"/>
    <col min="14761" max="14761" width="16" style="49" bestFit="1" customWidth="1"/>
    <col min="14762" max="14762" width="9.5" style="49" bestFit="1" customWidth="1"/>
    <col min="14763" max="14763" width="22.5" style="49" bestFit="1" customWidth="1"/>
    <col min="14764" max="14764" width="29" style="49" bestFit="1" customWidth="1"/>
    <col min="14765" max="14765" width="13.75" style="49" bestFit="1" customWidth="1"/>
    <col min="14766" max="14766" width="20.375" style="49" bestFit="1" customWidth="1"/>
    <col min="14767" max="14767" width="13.75" style="49" bestFit="1" customWidth="1"/>
    <col min="14768" max="14768" width="11.5" style="49" bestFit="1" customWidth="1"/>
    <col min="14769" max="14769" width="13.75" style="49" bestFit="1" customWidth="1"/>
    <col min="14770" max="14770" width="11.5" style="49" bestFit="1" customWidth="1"/>
    <col min="14771" max="14771" width="13.75" style="49" bestFit="1" customWidth="1"/>
    <col min="14772" max="14772" width="9.5" style="49" bestFit="1" customWidth="1"/>
    <col min="14773" max="14773" width="18.125" style="49" bestFit="1" customWidth="1"/>
    <col min="14774" max="14774" width="22.5" style="49" bestFit="1" customWidth="1"/>
    <col min="14775" max="14784" width="23.625" style="49" bestFit="1" customWidth="1"/>
    <col min="14785" max="14785" width="16" style="49" bestFit="1" customWidth="1"/>
    <col min="14786" max="14786" width="11.5" style="49" bestFit="1" customWidth="1"/>
    <col min="14787" max="14787" width="16" style="49" bestFit="1" customWidth="1"/>
    <col min="14788" max="14788" width="11.5" style="49" bestFit="1" customWidth="1"/>
    <col min="14789" max="14790" width="13.75" style="49" bestFit="1" customWidth="1"/>
    <col min="14791" max="14791" width="15" style="49" bestFit="1" customWidth="1"/>
    <col min="14792" max="14792" width="15.125" style="49" bestFit="1" customWidth="1"/>
    <col min="14793" max="14794" width="18.125" style="49" bestFit="1" customWidth="1"/>
    <col min="14795" max="14795" width="19.375" style="49" bestFit="1" customWidth="1"/>
    <col min="14796" max="14796" width="19.5" style="49" bestFit="1" customWidth="1"/>
    <col min="14797" max="14798" width="13.75" style="49" bestFit="1" customWidth="1"/>
    <col min="14799" max="14799" width="15" style="49" bestFit="1" customWidth="1"/>
    <col min="14800" max="14800" width="15.125" style="49" bestFit="1" customWidth="1"/>
    <col min="14801" max="14802" width="13.75" style="49" bestFit="1" customWidth="1"/>
    <col min="14803" max="14803" width="15" style="49" bestFit="1" customWidth="1"/>
    <col min="14804" max="14804" width="15.125" style="49" bestFit="1" customWidth="1"/>
    <col min="14805" max="14806" width="18.125" style="49" bestFit="1" customWidth="1"/>
    <col min="14807" max="14807" width="19.375" style="49" bestFit="1" customWidth="1"/>
    <col min="14808" max="14808" width="19.5" style="49" bestFit="1" customWidth="1"/>
    <col min="14809" max="14810" width="13.75" style="49" bestFit="1" customWidth="1"/>
    <col min="14811" max="14811" width="15" style="49" bestFit="1" customWidth="1"/>
    <col min="14812" max="14812" width="15.125" style="49" bestFit="1" customWidth="1"/>
    <col min="14813" max="14813" width="17.75" style="49" bestFit="1" customWidth="1"/>
    <col min="14814" max="14814" width="24.375" style="49" bestFit="1" customWidth="1"/>
    <col min="14815" max="14815" width="22.125" style="49" bestFit="1" customWidth="1"/>
    <col min="14816" max="14816" width="19.875" style="49" bestFit="1" customWidth="1"/>
    <col min="14817" max="14817" width="17.75" style="49" bestFit="1" customWidth="1"/>
    <col min="14818" max="14818" width="24.375" style="49" bestFit="1" customWidth="1"/>
    <col min="14819" max="14819" width="22.125" style="49" bestFit="1" customWidth="1"/>
    <col min="14820" max="14820" width="19.875" style="49" bestFit="1" customWidth="1"/>
    <col min="14821" max="14821" width="17.625" style="49" bestFit="1" customWidth="1"/>
    <col min="14822" max="14822" width="22" style="49" bestFit="1" customWidth="1"/>
    <col min="14823" max="14823" width="30.625" style="49" bestFit="1" customWidth="1"/>
    <col min="14824" max="14824" width="26.375" style="49" bestFit="1" customWidth="1"/>
    <col min="14825" max="14825" width="24.125" style="49" bestFit="1" customWidth="1"/>
    <col min="14826" max="14827" width="19.75" style="49" bestFit="1" customWidth="1"/>
    <col min="14828" max="14828" width="24.125" style="49" bestFit="1" customWidth="1"/>
    <col min="14829" max="14829" width="22" style="49" bestFit="1" customWidth="1"/>
    <col min="14830" max="14830" width="19.75" style="49" bestFit="1" customWidth="1"/>
    <col min="14831" max="14832" width="30.625" style="49" bestFit="1" customWidth="1"/>
    <col min="14833" max="14833" width="22" style="49" bestFit="1" customWidth="1"/>
    <col min="14834" max="14834" width="24.125" style="49" bestFit="1" customWidth="1"/>
    <col min="14835" max="14835" width="22" style="49" bestFit="1" customWidth="1"/>
    <col min="14836" max="14836" width="19.75" style="49" bestFit="1" customWidth="1"/>
    <col min="14837" max="14840" width="18.125" style="49" bestFit="1" customWidth="1"/>
    <col min="14841" max="14844" width="24.625" style="49" bestFit="1" customWidth="1"/>
    <col min="14845" max="14845" width="22.5" style="49" bestFit="1" customWidth="1"/>
    <col min="14846" max="14846" width="18.125" style="49" bestFit="1" customWidth="1"/>
    <col min="14847" max="14983" width="8.875" style="49"/>
    <col min="14984" max="14984" width="0" style="49" hidden="1" customWidth="1"/>
    <col min="14985" max="14985" width="4.375" style="49" bestFit="1" customWidth="1"/>
    <col min="14986" max="14987" width="9.5" style="49" bestFit="1" customWidth="1"/>
    <col min="14988" max="14988" width="13.75" style="49" bestFit="1" customWidth="1"/>
    <col min="14989" max="14989" width="11.5" style="49" bestFit="1" customWidth="1"/>
    <col min="14990" max="14990" width="9.5" style="49" bestFit="1" customWidth="1"/>
    <col min="14991" max="14991" width="11.5" style="49" bestFit="1" customWidth="1"/>
    <col min="14992" max="14992" width="9.5" style="49" bestFit="1" customWidth="1"/>
    <col min="14993" max="14993" width="17.125" style="49" bestFit="1" customWidth="1"/>
    <col min="14994" max="14994" width="9.5" style="49" bestFit="1" customWidth="1"/>
    <col min="14995" max="14995" width="22.5" style="49" bestFit="1" customWidth="1"/>
    <col min="14996" max="14996" width="15.625" style="49" bestFit="1" customWidth="1"/>
    <col min="14997" max="14997" width="9.5" style="49" bestFit="1" customWidth="1"/>
    <col min="14998" max="14998" width="7.5" style="49" bestFit="1" customWidth="1"/>
    <col min="14999" max="14999" width="22.5" style="49" bestFit="1" customWidth="1"/>
    <col min="15000" max="15000" width="20.375" style="49" bestFit="1" customWidth="1"/>
    <col min="15001" max="15001" width="11.5" style="49" bestFit="1" customWidth="1"/>
    <col min="15002" max="15002" width="8.875" style="49"/>
    <col min="15003" max="15003" width="18.125" style="49" bestFit="1" customWidth="1"/>
    <col min="15004" max="15004" width="13.75" style="49" bestFit="1" customWidth="1"/>
    <col min="15005" max="15012" width="10.625" style="49" bestFit="1" customWidth="1"/>
    <col min="15013" max="15013" width="10.5" style="49" bestFit="1" customWidth="1"/>
    <col min="15014" max="15014" width="11.5" style="49" bestFit="1" customWidth="1"/>
    <col min="15015" max="15015" width="10.5" style="49" bestFit="1" customWidth="1"/>
    <col min="15016" max="15016" width="11.5" style="49" bestFit="1" customWidth="1"/>
    <col min="15017" max="15017" width="16" style="49" bestFit="1" customWidth="1"/>
    <col min="15018" max="15018" width="9.5" style="49" bestFit="1" customWidth="1"/>
    <col min="15019" max="15019" width="22.5" style="49" bestFit="1" customWidth="1"/>
    <col min="15020" max="15020" width="29" style="49" bestFit="1" customWidth="1"/>
    <col min="15021" max="15021" width="13.75" style="49" bestFit="1" customWidth="1"/>
    <col min="15022" max="15022" width="20.375" style="49" bestFit="1" customWidth="1"/>
    <col min="15023" max="15023" width="13.75" style="49" bestFit="1" customWidth="1"/>
    <col min="15024" max="15024" width="11.5" style="49" bestFit="1" customWidth="1"/>
    <col min="15025" max="15025" width="13.75" style="49" bestFit="1" customWidth="1"/>
    <col min="15026" max="15026" width="11.5" style="49" bestFit="1" customWidth="1"/>
    <col min="15027" max="15027" width="13.75" style="49" bestFit="1" customWidth="1"/>
    <col min="15028" max="15028" width="9.5" style="49" bestFit="1" customWidth="1"/>
    <col min="15029" max="15029" width="18.125" style="49" bestFit="1" customWidth="1"/>
    <col min="15030" max="15030" width="22.5" style="49" bestFit="1" customWidth="1"/>
    <col min="15031" max="15040" width="23.625" style="49" bestFit="1" customWidth="1"/>
    <col min="15041" max="15041" width="16" style="49" bestFit="1" customWidth="1"/>
    <col min="15042" max="15042" width="11.5" style="49" bestFit="1" customWidth="1"/>
    <col min="15043" max="15043" width="16" style="49" bestFit="1" customWidth="1"/>
    <col min="15044" max="15044" width="11.5" style="49" bestFit="1" customWidth="1"/>
    <col min="15045" max="15046" width="13.75" style="49" bestFit="1" customWidth="1"/>
    <col min="15047" max="15047" width="15" style="49" bestFit="1" customWidth="1"/>
    <col min="15048" max="15048" width="15.125" style="49" bestFit="1" customWidth="1"/>
    <col min="15049" max="15050" width="18.125" style="49" bestFit="1" customWidth="1"/>
    <col min="15051" max="15051" width="19.375" style="49" bestFit="1" customWidth="1"/>
    <col min="15052" max="15052" width="19.5" style="49" bestFit="1" customWidth="1"/>
    <col min="15053" max="15054" width="13.75" style="49" bestFit="1" customWidth="1"/>
    <col min="15055" max="15055" width="15" style="49" bestFit="1" customWidth="1"/>
    <col min="15056" max="15056" width="15.125" style="49" bestFit="1" customWidth="1"/>
    <col min="15057" max="15058" width="13.75" style="49" bestFit="1" customWidth="1"/>
    <col min="15059" max="15059" width="15" style="49" bestFit="1" customWidth="1"/>
    <col min="15060" max="15060" width="15.125" style="49" bestFit="1" customWidth="1"/>
    <col min="15061" max="15062" width="18.125" style="49" bestFit="1" customWidth="1"/>
    <col min="15063" max="15063" width="19.375" style="49" bestFit="1" customWidth="1"/>
    <col min="15064" max="15064" width="19.5" style="49" bestFit="1" customWidth="1"/>
    <col min="15065" max="15066" width="13.75" style="49" bestFit="1" customWidth="1"/>
    <col min="15067" max="15067" width="15" style="49" bestFit="1" customWidth="1"/>
    <col min="15068" max="15068" width="15.125" style="49" bestFit="1" customWidth="1"/>
    <col min="15069" max="15069" width="17.75" style="49" bestFit="1" customWidth="1"/>
    <col min="15070" max="15070" width="24.375" style="49" bestFit="1" customWidth="1"/>
    <col min="15071" max="15071" width="22.125" style="49" bestFit="1" customWidth="1"/>
    <col min="15072" max="15072" width="19.875" style="49" bestFit="1" customWidth="1"/>
    <col min="15073" max="15073" width="17.75" style="49" bestFit="1" customWidth="1"/>
    <col min="15074" max="15074" width="24.375" style="49" bestFit="1" customWidth="1"/>
    <col min="15075" max="15075" width="22.125" style="49" bestFit="1" customWidth="1"/>
    <col min="15076" max="15076" width="19.875" style="49" bestFit="1" customWidth="1"/>
    <col min="15077" max="15077" width="17.625" style="49" bestFit="1" customWidth="1"/>
    <col min="15078" max="15078" width="22" style="49" bestFit="1" customWidth="1"/>
    <col min="15079" max="15079" width="30.625" style="49" bestFit="1" customWidth="1"/>
    <col min="15080" max="15080" width="26.375" style="49" bestFit="1" customWidth="1"/>
    <col min="15081" max="15081" width="24.125" style="49" bestFit="1" customWidth="1"/>
    <col min="15082" max="15083" width="19.75" style="49" bestFit="1" customWidth="1"/>
    <col min="15084" max="15084" width="24.125" style="49" bestFit="1" customWidth="1"/>
    <col min="15085" max="15085" width="22" style="49" bestFit="1" customWidth="1"/>
    <col min="15086" max="15086" width="19.75" style="49" bestFit="1" customWidth="1"/>
    <col min="15087" max="15088" width="30.625" style="49" bestFit="1" customWidth="1"/>
    <col min="15089" max="15089" width="22" style="49" bestFit="1" customWidth="1"/>
    <col min="15090" max="15090" width="24.125" style="49" bestFit="1" customWidth="1"/>
    <col min="15091" max="15091" width="22" style="49" bestFit="1" customWidth="1"/>
    <col min="15092" max="15092" width="19.75" style="49" bestFit="1" customWidth="1"/>
    <col min="15093" max="15096" width="18.125" style="49" bestFit="1" customWidth="1"/>
    <col min="15097" max="15100" width="24.625" style="49" bestFit="1" customWidth="1"/>
    <col min="15101" max="15101" width="22.5" style="49" bestFit="1" customWidth="1"/>
    <col min="15102" max="15102" width="18.125" style="49" bestFit="1" customWidth="1"/>
    <col min="15103" max="15239" width="8.875" style="49"/>
    <col min="15240" max="15240" width="0" style="49" hidden="1" customWidth="1"/>
    <col min="15241" max="15241" width="4.375" style="49" bestFit="1" customWidth="1"/>
    <col min="15242" max="15243" width="9.5" style="49" bestFit="1" customWidth="1"/>
    <col min="15244" max="15244" width="13.75" style="49" bestFit="1" customWidth="1"/>
    <col min="15245" max="15245" width="11.5" style="49" bestFit="1" customWidth="1"/>
    <col min="15246" max="15246" width="9.5" style="49" bestFit="1" customWidth="1"/>
    <col min="15247" max="15247" width="11.5" style="49" bestFit="1" customWidth="1"/>
    <col min="15248" max="15248" width="9.5" style="49" bestFit="1" customWidth="1"/>
    <col min="15249" max="15249" width="17.125" style="49" bestFit="1" customWidth="1"/>
    <col min="15250" max="15250" width="9.5" style="49" bestFit="1" customWidth="1"/>
    <col min="15251" max="15251" width="22.5" style="49" bestFit="1" customWidth="1"/>
    <col min="15252" max="15252" width="15.625" style="49" bestFit="1" customWidth="1"/>
    <col min="15253" max="15253" width="9.5" style="49" bestFit="1" customWidth="1"/>
    <col min="15254" max="15254" width="7.5" style="49" bestFit="1" customWidth="1"/>
    <col min="15255" max="15255" width="22.5" style="49" bestFit="1" customWidth="1"/>
    <col min="15256" max="15256" width="20.375" style="49" bestFit="1" customWidth="1"/>
    <col min="15257" max="15257" width="11.5" style="49" bestFit="1" customWidth="1"/>
    <col min="15258" max="15258" width="8.875" style="49"/>
    <col min="15259" max="15259" width="18.125" style="49" bestFit="1" customWidth="1"/>
    <col min="15260" max="15260" width="13.75" style="49" bestFit="1" customWidth="1"/>
    <col min="15261" max="15268" width="10.625" style="49" bestFit="1" customWidth="1"/>
    <col min="15269" max="15269" width="10.5" style="49" bestFit="1" customWidth="1"/>
    <col min="15270" max="15270" width="11.5" style="49" bestFit="1" customWidth="1"/>
    <col min="15271" max="15271" width="10.5" style="49" bestFit="1" customWidth="1"/>
    <col min="15272" max="15272" width="11.5" style="49" bestFit="1" customWidth="1"/>
    <col min="15273" max="15273" width="16" style="49" bestFit="1" customWidth="1"/>
    <col min="15274" max="15274" width="9.5" style="49" bestFit="1" customWidth="1"/>
    <col min="15275" max="15275" width="22.5" style="49" bestFit="1" customWidth="1"/>
    <col min="15276" max="15276" width="29" style="49" bestFit="1" customWidth="1"/>
    <col min="15277" max="15277" width="13.75" style="49" bestFit="1" customWidth="1"/>
    <col min="15278" max="15278" width="20.375" style="49" bestFit="1" customWidth="1"/>
    <col min="15279" max="15279" width="13.75" style="49" bestFit="1" customWidth="1"/>
    <col min="15280" max="15280" width="11.5" style="49" bestFit="1" customWidth="1"/>
    <col min="15281" max="15281" width="13.75" style="49" bestFit="1" customWidth="1"/>
    <col min="15282" max="15282" width="11.5" style="49" bestFit="1" customWidth="1"/>
    <col min="15283" max="15283" width="13.75" style="49" bestFit="1" customWidth="1"/>
    <col min="15284" max="15284" width="9.5" style="49" bestFit="1" customWidth="1"/>
    <col min="15285" max="15285" width="18.125" style="49" bestFit="1" customWidth="1"/>
    <col min="15286" max="15286" width="22.5" style="49" bestFit="1" customWidth="1"/>
    <col min="15287" max="15296" width="23.625" style="49" bestFit="1" customWidth="1"/>
    <col min="15297" max="15297" width="16" style="49" bestFit="1" customWidth="1"/>
    <col min="15298" max="15298" width="11.5" style="49" bestFit="1" customWidth="1"/>
    <col min="15299" max="15299" width="16" style="49" bestFit="1" customWidth="1"/>
    <col min="15300" max="15300" width="11.5" style="49" bestFit="1" customWidth="1"/>
    <col min="15301" max="15302" width="13.75" style="49" bestFit="1" customWidth="1"/>
    <col min="15303" max="15303" width="15" style="49" bestFit="1" customWidth="1"/>
    <col min="15304" max="15304" width="15.125" style="49" bestFit="1" customWidth="1"/>
    <col min="15305" max="15306" width="18.125" style="49" bestFit="1" customWidth="1"/>
    <col min="15307" max="15307" width="19.375" style="49" bestFit="1" customWidth="1"/>
    <col min="15308" max="15308" width="19.5" style="49" bestFit="1" customWidth="1"/>
    <col min="15309" max="15310" width="13.75" style="49" bestFit="1" customWidth="1"/>
    <col min="15311" max="15311" width="15" style="49" bestFit="1" customWidth="1"/>
    <col min="15312" max="15312" width="15.125" style="49" bestFit="1" customWidth="1"/>
    <col min="15313" max="15314" width="13.75" style="49" bestFit="1" customWidth="1"/>
    <col min="15315" max="15315" width="15" style="49" bestFit="1" customWidth="1"/>
    <col min="15316" max="15316" width="15.125" style="49" bestFit="1" customWidth="1"/>
    <col min="15317" max="15318" width="18.125" style="49" bestFit="1" customWidth="1"/>
    <col min="15319" max="15319" width="19.375" style="49" bestFit="1" customWidth="1"/>
    <col min="15320" max="15320" width="19.5" style="49" bestFit="1" customWidth="1"/>
    <col min="15321" max="15322" width="13.75" style="49" bestFit="1" customWidth="1"/>
    <col min="15323" max="15323" width="15" style="49" bestFit="1" customWidth="1"/>
    <col min="15324" max="15324" width="15.125" style="49" bestFit="1" customWidth="1"/>
    <col min="15325" max="15325" width="17.75" style="49" bestFit="1" customWidth="1"/>
    <col min="15326" max="15326" width="24.375" style="49" bestFit="1" customWidth="1"/>
    <col min="15327" max="15327" width="22.125" style="49" bestFit="1" customWidth="1"/>
    <col min="15328" max="15328" width="19.875" style="49" bestFit="1" customWidth="1"/>
    <col min="15329" max="15329" width="17.75" style="49" bestFit="1" customWidth="1"/>
    <col min="15330" max="15330" width="24.375" style="49" bestFit="1" customWidth="1"/>
    <col min="15331" max="15331" width="22.125" style="49" bestFit="1" customWidth="1"/>
    <col min="15332" max="15332" width="19.875" style="49" bestFit="1" customWidth="1"/>
    <col min="15333" max="15333" width="17.625" style="49" bestFit="1" customWidth="1"/>
    <col min="15334" max="15334" width="22" style="49" bestFit="1" customWidth="1"/>
    <col min="15335" max="15335" width="30.625" style="49" bestFit="1" customWidth="1"/>
    <col min="15336" max="15336" width="26.375" style="49" bestFit="1" customWidth="1"/>
    <col min="15337" max="15337" width="24.125" style="49" bestFit="1" customWidth="1"/>
    <col min="15338" max="15339" width="19.75" style="49" bestFit="1" customWidth="1"/>
    <col min="15340" max="15340" width="24.125" style="49" bestFit="1" customWidth="1"/>
    <col min="15341" max="15341" width="22" style="49" bestFit="1" customWidth="1"/>
    <col min="15342" max="15342" width="19.75" style="49" bestFit="1" customWidth="1"/>
    <col min="15343" max="15344" width="30.625" style="49" bestFit="1" customWidth="1"/>
    <col min="15345" max="15345" width="22" style="49" bestFit="1" customWidth="1"/>
    <col min="15346" max="15346" width="24.125" style="49" bestFit="1" customWidth="1"/>
    <col min="15347" max="15347" width="22" style="49" bestFit="1" customWidth="1"/>
    <col min="15348" max="15348" width="19.75" style="49" bestFit="1" customWidth="1"/>
    <col min="15349" max="15352" width="18.125" style="49" bestFit="1" customWidth="1"/>
    <col min="15353" max="15356" width="24.625" style="49" bestFit="1" customWidth="1"/>
    <col min="15357" max="15357" width="22.5" style="49" bestFit="1" customWidth="1"/>
    <col min="15358" max="15358" width="18.125" style="49" bestFit="1" customWidth="1"/>
    <col min="15359" max="15495" width="8.875" style="49"/>
    <col min="15496" max="15496" width="0" style="49" hidden="1" customWidth="1"/>
    <col min="15497" max="15497" width="4.375" style="49" bestFit="1" customWidth="1"/>
    <col min="15498" max="15499" width="9.5" style="49" bestFit="1" customWidth="1"/>
    <col min="15500" max="15500" width="13.75" style="49" bestFit="1" customWidth="1"/>
    <col min="15501" max="15501" width="11.5" style="49" bestFit="1" customWidth="1"/>
    <col min="15502" max="15502" width="9.5" style="49" bestFit="1" customWidth="1"/>
    <col min="15503" max="15503" width="11.5" style="49" bestFit="1" customWidth="1"/>
    <col min="15504" max="15504" width="9.5" style="49" bestFit="1" customWidth="1"/>
    <col min="15505" max="15505" width="17.125" style="49" bestFit="1" customWidth="1"/>
    <col min="15506" max="15506" width="9.5" style="49" bestFit="1" customWidth="1"/>
    <col min="15507" max="15507" width="22.5" style="49" bestFit="1" customWidth="1"/>
    <col min="15508" max="15508" width="15.625" style="49" bestFit="1" customWidth="1"/>
    <col min="15509" max="15509" width="9.5" style="49" bestFit="1" customWidth="1"/>
    <col min="15510" max="15510" width="7.5" style="49" bestFit="1" customWidth="1"/>
    <col min="15511" max="15511" width="22.5" style="49" bestFit="1" customWidth="1"/>
    <col min="15512" max="15512" width="20.375" style="49" bestFit="1" customWidth="1"/>
    <col min="15513" max="15513" width="11.5" style="49" bestFit="1" customWidth="1"/>
    <col min="15514" max="15514" width="8.875" style="49"/>
    <col min="15515" max="15515" width="18.125" style="49" bestFit="1" customWidth="1"/>
    <col min="15516" max="15516" width="13.75" style="49" bestFit="1" customWidth="1"/>
    <col min="15517" max="15524" width="10.625" style="49" bestFit="1" customWidth="1"/>
    <col min="15525" max="15525" width="10.5" style="49" bestFit="1" customWidth="1"/>
    <col min="15526" max="15526" width="11.5" style="49" bestFit="1" customWidth="1"/>
    <col min="15527" max="15527" width="10.5" style="49" bestFit="1" customWidth="1"/>
    <col min="15528" max="15528" width="11.5" style="49" bestFit="1" customWidth="1"/>
    <col min="15529" max="15529" width="16" style="49" bestFit="1" customWidth="1"/>
    <col min="15530" max="15530" width="9.5" style="49" bestFit="1" customWidth="1"/>
    <col min="15531" max="15531" width="22.5" style="49" bestFit="1" customWidth="1"/>
    <col min="15532" max="15532" width="29" style="49" bestFit="1" customWidth="1"/>
    <col min="15533" max="15533" width="13.75" style="49" bestFit="1" customWidth="1"/>
    <col min="15534" max="15534" width="20.375" style="49" bestFit="1" customWidth="1"/>
    <col min="15535" max="15535" width="13.75" style="49" bestFit="1" customWidth="1"/>
    <col min="15536" max="15536" width="11.5" style="49" bestFit="1" customWidth="1"/>
    <col min="15537" max="15537" width="13.75" style="49" bestFit="1" customWidth="1"/>
    <col min="15538" max="15538" width="11.5" style="49" bestFit="1" customWidth="1"/>
    <col min="15539" max="15539" width="13.75" style="49" bestFit="1" customWidth="1"/>
    <col min="15540" max="15540" width="9.5" style="49" bestFit="1" customWidth="1"/>
    <col min="15541" max="15541" width="18.125" style="49" bestFit="1" customWidth="1"/>
    <col min="15542" max="15542" width="22.5" style="49" bestFit="1" customWidth="1"/>
    <col min="15543" max="15552" width="23.625" style="49" bestFit="1" customWidth="1"/>
    <col min="15553" max="15553" width="16" style="49" bestFit="1" customWidth="1"/>
    <col min="15554" max="15554" width="11.5" style="49" bestFit="1" customWidth="1"/>
    <col min="15555" max="15555" width="16" style="49" bestFit="1" customWidth="1"/>
    <col min="15556" max="15556" width="11.5" style="49" bestFit="1" customWidth="1"/>
    <col min="15557" max="15558" width="13.75" style="49" bestFit="1" customWidth="1"/>
    <col min="15559" max="15559" width="15" style="49" bestFit="1" customWidth="1"/>
    <col min="15560" max="15560" width="15.125" style="49" bestFit="1" customWidth="1"/>
    <col min="15561" max="15562" width="18.125" style="49" bestFit="1" customWidth="1"/>
    <col min="15563" max="15563" width="19.375" style="49" bestFit="1" customWidth="1"/>
    <col min="15564" max="15564" width="19.5" style="49" bestFit="1" customWidth="1"/>
    <col min="15565" max="15566" width="13.75" style="49" bestFit="1" customWidth="1"/>
    <col min="15567" max="15567" width="15" style="49" bestFit="1" customWidth="1"/>
    <col min="15568" max="15568" width="15.125" style="49" bestFit="1" customWidth="1"/>
    <col min="15569" max="15570" width="13.75" style="49" bestFit="1" customWidth="1"/>
    <col min="15571" max="15571" width="15" style="49" bestFit="1" customWidth="1"/>
    <col min="15572" max="15572" width="15.125" style="49" bestFit="1" customWidth="1"/>
    <col min="15573" max="15574" width="18.125" style="49" bestFit="1" customWidth="1"/>
    <col min="15575" max="15575" width="19.375" style="49" bestFit="1" customWidth="1"/>
    <col min="15576" max="15576" width="19.5" style="49" bestFit="1" customWidth="1"/>
    <col min="15577" max="15578" width="13.75" style="49" bestFit="1" customWidth="1"/>
    <col min="15579" max="15579" width="15" style="49" bestFit="1" customWidth="1"/>
    <col min="15580" max="15580" width="15.125" style="49" bestFit="1" customWidth="1"/>
    <col min="15581" max="15581" width="17.75" style="49" bestFit="1" customWidth="1"/>
    <col min="15582" max="15582" width="24.375" style="49" bestFit="1" customWidth="1"/>
    <col min="15583" max="15583" width="22.125" style="49" bestFit="1" customWidth="1"/>
    <col min="15584" max="15584" width="19.875" style="49" bestFit="1" customWidth="1"/>
    <col min="15585" max="15585" width="17.75" style="49" bestFit="1" customWidth="1"/>
    <col min="15586" max="15586" width="24.375" style="49" bestFit="1" customWidth="1"/>
    <col min="15587" max="15587" width="22.125" style="49" bestFit="1" customWidth="1"/>
    <col min="15588" max="15588" width="19.875" style="49" bestFit="1" customWidth="1"/>
    <col min="15589" max="15589" width="17.625" style="49" bestFit="1" customWidth="1"/>
    <col min="15590" max="15590" width="22" style="49" bestFit="1" customWidth="1"/>
    <col min="15591" max="15591" width="30.625" style="49" bestFit="1" customWidth="1"/>
    <col min="15592" max="15592" width="26.375" style="49" bestFit="1" customWidth="1"/>
    <col min="15593" max="15593" width="24.125" style="49" bestFit="1" customWidth="1"/>
    <col min="15594" max="15595" width="19.75" style="49" bestFit="1" customWidth="1"/>
    <col min="15596" max="15596" width="24.125" style="49" bestFit="1" customWidth="1"/>
    <col min="15597" max="15597" width="22" style="49" bestFit="1" customWidth="1"/>
    <col min="15598" max="15598" width="19.75" style="49" bestFit="1" customWidth="1"/>
    <col min="15599" max="15600" width="30.625" style="49" bestFit="1" customWidth="1"/>
    <col min="15601" max="15601" width="22" style="49" bestFit="1" customWidth="1"/>
    <col min="15602" max="15602" width="24.125" style="49" bestFit="1" customWidth="1"/>
    <col min="15603" max="15603" width="22" style="49" bestFit="1" customWidth="1"/>
    <col min="15604" max="15604" width="19.75" style="49" bestFit="1" customWidth="1"/>
    <col min="15605" max="15608" width="18.125" style="49" bestFit="1" customWidth="1"/>
    <col min="15609" max="15612" width="24.625" style="49" bestFit="1" customWidth="1"/>
    <col min="15613" max="15613" width="22.5" style="49" bestFit="1" customWidth="1"/>
    <col min="15614" max="15614" width="18.125" style="49" bestFit="1" customWidth="1"/>
    <col min="15615" max="15751" width="8.875" style="49"/>
    <col min="15752" max="15752" width="0" style="49" hidden="1" customWidth="1"/>
    <col min="15753" max="15753" width="4.375" style="49" bestFit="1" customWidth="1"/>
    <col min="15754" max="15755" width="9.5" style="49" bestFit="1" customWidth="1"/>
    <col min="15756" max="15756" width="13.75" style="49" bestFit="1" customWidth="1"/>
    <col min="15757" max="15757" width="11.5" style="49" bestFit="1" customWidth="1"/>
    <col min="15758" max="15758" width="9.5" style="49" bestFit="1" customWidth="1"/>
    <col min="15759" max="15759" width="11.5" style="49" bestFit="1" customWidth="1"/>
    <col min="15760" max="15760" width="9.5" style="49" bestFit="1" customWidth="1"/>
    <col min="15761" max="15761" width="17.125" style="49" bestFit="1" customWidth="1"/>
    <col min="15762" max="15762" width="9.5" style="49" bestFit="1" customWidth="1"/>
    <col min="15763" max="15763" width="22.5" style="49" bestFit="1" customWidth="1"/>
    <col min="15764" max="15764" width="15.625" style="49" bestFit="1" customWidth="1"/>
    <col min="15765" max="15765" width="9.5" style="49" bestFit="1" customWidth="1"/>
    <col min="15766" max="15766" width="7.5" style="49" bestFit="1" customWidth="1"/>
    <col min="15767" max="15767" width="22.5" style="49" bestFit="1" customWidth="1"/>
    <col min="15768" max="15768" width="20.375" style="49" bestFit="1" customWidth="1"/>
    <col min="15769" max="15769" width="11.5" style="49" bestFit="1" customWidth="1"/>
    <col min="15770" max="15770" width="8.875" style="49"/>
    <col min="15771" max="15771" width="18.125" style="49" bestFit="1" customWidth="1"/>
    <col min="15772" max="15772" width="13.75" style="49" bestFit="1" customWidth="1"/>
    <col min="15773" max="15780" width="10.625" style="49" bestFit="1" customWidth="1"/>
    <col min="15781" max="15781" width="10.5" style="49" bestFit="1" customWidth="1"/>
    <col min="15782" max="15782" width="11.5" style="49" bestFit="1" customWidth="1"/>
    <col min="15783" max="15783" width="10.5" style="49" bestFit="1" customWidth="1"/>
    <col min="15784" max="15784" width="11.5" style="49" bestFit="1" customWidth="1"/>
    <col min="15785" max="15785" width="16" style="49" bestFit="1" customWidth="1"/>
    <col min="15786" max="15786" width="9.5" style="49" bestFit="1" customWidth="1"/>
    <col min="15787" max="15787" width="22.5" style="49" bestFit="1" customWidth="1"/>
    <col min="15788" max="15788" width="29" style="49" bestFit="1" customWidth="1"/>
    <col min="15789" max="15789" width="13.75" style="49" bestFit="1" customWidth="1"/>
    <col min="15790" max="15790" width="20.375" style="49" bestFit="1" customWidth="1"/>
    <col min="15791" max="15791" width="13.75" style="49" bestFit="1" customWidth="1"/>
    <col min="15792" max="15792" width="11.5" style="49" bestFit="1" customWidth="1"/>
    <col min="15793" max="15793" width="13.75" style="49" bestFit="1" customWidth="1"/>
    <col min="15794" max="15794" width="11.5" style="49" bestFit="1" customWidth="1"/>
    <col min="15795" max="15795" width="13.75" style="49" bestFit="1" customWidth="1"/>
    <col min="15796" max="15796" width="9.5" style="49" bestFit="1" customWidth="1"/>
    <col min="15797" max="15797" width="18.125" style="49" bestFit="1" customWidth="1"/>
    <col min="15798" max="15798" width="22.5" style="49" bestFit="1" customWidth="1"/>
    <col min="15799" max="15808" width="23.625" style="49" bestFit="1" customWidth="1"/>
    <col min="15809" max="15809" width="16" style="49" bestFit="1" customWidth="1"/>
    <col min="15810" max="15810" width="11.5" style="49" bestFit="1" customWidth="1"/>
    <col min="15811" max="15811" width="16" style="49" bestFit="1" customWidth="1"/>
    <col min="15812" max="15812" width="11.5" style="49" bestFit="1" customWidth="1"/>
    <col min="15813" max="15814" width="13.75" style="49" bestFit="1" customWidth="1"/>
    <col min="15815" max="15815" width="15" style="49" bestFit="1" customWidth="1"/>
    <col min="15816" max="15816" width="15.125" style="49" bestFit="1" customWidth="1"/>
    <col min="15817" max="15818" width="18.125" style="49" bestFit="1" customWidth="1"/>
    <col min="15819" max="15819" width="19.375" style="49" bestFit="1" customWidth="1"/>
    <col min="15820" max="15820" width="19.5" style="49" bestFit="1" customWidth="1"/>
    <col min="15821" max="15822" width="13.75" style="49" bestFit="1" customWidth="1"/>
    <col min="15823" max="15823" width="15" style="49" bestFit="1" customWidth="1"/>
    <col min="15824" max="15824" width="15.125" style="49" bestFit="1" customWidth="1"/>
    <col min="15825" max="15826" width="13.75" style="49" bestFit="1" customWidth="1"/>
    <col min="15827" max="15827" width="15" style="49" bestFit="1" customWidth="1"/>
    <col min="15828" max="15828" width="15.125" style="49" bestFit="1" customWidth="1"/>
    <col min="15829" max="15830" width="18.125" style="49" bestFit="1" customWidth="1"/>
    <col min="15831" max="15831" width="19.375" style="49" bestFit="1" customWidth="1"/>
    <col min="15832" max="15832" width="19.5" style="49" bestFit="1" customWidth="1"/>
    <col min="15833" max="15834" width="13.75" style="49" bestFit="1" customWidth="1"/>
    <col min="15835" max="15835" width="15" style="49" bestFit="1" customWidth="1"/>
    <col min="15836" max="15836" width="15.125" style="49" bestFit="1" customWidth="1"/>
    <col min="15837" max="15837" width="17.75" style="49" bestFit="1" customWidth="1"/>
    <col min="15838" max="15838" width="24.375" style="49" bestFit="1" customWidth="1"/>
    <col min="15839" max="15839" width="22.125" style="49" bestFit="1" customWidth="1"/>
    <col min="15840" max="15840" width="19.875" style="49" bestFit="1" customWidth="1"/>
    <col min="15841" max="15841" width="17.75" style="49" bestFit="1" customWidth="1"/>
    <col min="15842" max="15842" width="24.375" style="49" bestFit="1" customWidth="1"/>
    <col min="15843" max="15843" width="22.125" style="49" bestFit="1" customWidth="1"/>
    <col min="15844" max="15844" width="19.875" style="49" bestFit="1" customWidth="1"/>
    <col min="15845" max="15845" width="17.625" style="49" bestFit="1" customWidth="1"/>
    <col min="15846" max="15846" width="22" style="49" bestFit="1" customWidth="1"/>
    <col min="15847" max="15847" width="30.625" style="49" bestFit="1" customWidth="1"/>
    <col min="15848" max="15848" width="26.375" style="49" bestFit="1" customWidth="1"/>
    <col min="15849" max="15849" width="24.125" style="49" bestFit="1" customWidth="1"/>
    <col min="15850" max="15851" width="19.75" style="49" bestFit="1" customWidth="1"/>
    <col min="15852" max="15852" width="24.125" style="49" bestFit="1" customWidth="1"/>
    <col min="15853" max="15853" width="22" style="49" bestFit="1" customWidth="1"/>
    <col min="15854" max="15854" width="19.75" style="49" bestFit="1" customWidth="1"/>
    <col min="15855" max="15856" width="30.625" style="49" bestFit="1" customWidth="1"/>
    <col min="15857" max="15857" width="22" style="49" bestFit="1" customWidth="1"/>
    <col min="15858" max="15858" width="24.125" style="49" bestFit="1" customWidth="1"/>
    <col min="15859" max="15859" width="22" style="49" bestFit="1" customWidth="1"/>
    <col min="15860" max="15860" width="19.75" style="49" bestFit="1" customWidth="1"/>
    <col min="15861" max="15864" width="18.125" style="49" bestFit="1" customWidth="1"/>
    <col min="15865" max="15868" width="24.625" style="49" bestFit="1" customWidth="1"/>
    <col min="15869" max="15869" width="22.5" style="49" bestFit="1" customWidth="1"/>
    <col min="15870" max="15870" width="18.125" style="49" bestFit="1" customWidth="1"/>
    <col min="15871" max="16007" width="8.875" style="49"/>
    <col min="16008" max="16008" width="0" style="49" hidden="1" customWidth="1"/>
    <col min="16009" max="16009" width="4.375" style="49" bestFit="1" customWidth="1"/>
    <col min="16010" max="16011" width="9.5" style="49" bestFit="1" customWidth="1"/>
    <col min="16012" max="16012" width="13.75" style="49" bestFit="1" customWidth="1"/>
    <col min="16013" max="16013" width="11.5" style="49" bestFit="1" customWidth="1"/>
    <col min="16014" max="16014" width="9.5" style="49" bestFit="1" customWidth="1"/>
    <col min="16015" max="16015" width="11.5" style="49" bestFit="1" customWidth="1"/>
    <col min="16016" max="16016" width="9.5" style="49" bestFit="1" customWidth="1"/>
    <col min="16017" max="16017" width="17.125" style="49" bestFit="1" customWidth="1"/>
    <col min="16018" max="16018" width="9.5" style="49" bestFit="1" customWidth="1"/>
    <col min="16019" max="16019" width="22.5" style="49" bestFit="1" customWidth="1"/>
    <col min="16020" max="16020" width="15.625" style="49" bestFit="1" customWidth="1"/>
    <col min="16021" max="16021" width="9.5" style="49" bestFit="1" customWidth="1"/>
    <col min="16022" max="16022" width="7.5" style="49" bestFit="1" customWidth="1"/>
    <col min="16023" max="16023" width="22.5" style="49" bestFit="1" customWidth="1"/>
    <col min="16024" max="16024" width="20.375" style="49" bestFit="1" customWidth="1"/>
    <col min="16025" max="16025" width="11.5" style="49" bestFit="1" customWidth="1"/>
    <col min="16026" max="16026" width="8.875" style="49"/>
    <col min="16027" max="16027" width="18.125" style="49" bestFit="1" customWidth="1"/>
    <col min="16028" max="16028" width="13.75" style="49" bestFit="1" customWidth="1"/>
    <col min="16029" max="16036" width="10.625" style="49" bestFit="1" customWidth="1"/>
    <col min="16037" max="16037" width="10.5" style="49" bestFit="1" customWidth="1"/>
    <col min="16038" max="16038" width="11.5" style="49" bestFit="1" customWidth="1"/>
    <col min="16039" max="16039" width="10.5" style="49" bestFit="1" customWidth="1"/>
    <col min="16040" max="16040" width="11.5" style="49" bestFit="1" customWidth="1"/>
    <col min="16041" max="16041" width="16" style="49" bestFit="1" customWidth="1"/>
    <col min="16042" max="16042" width="9.5" style="49" bestFit="1" customWidth="1"/>
    <col min="16043" max="16043" width="22.5" style="49" bestFit="1" customWidth="1"/>
    <col min="16044" max="16044" width="29" style="49" bestFit="1" customWidth="1"/>
    <col min="16045" max="16045" width="13.75" style="49" bestFit="1" customWidth="1"/>
    <col min="16046" max="16046" width="20.375" style="49" bestFit="1" customWidth="1"/>
    <col min="16047" max="16047" width="13.75" style="49" bestFit="1" customWidth="1"/>
    <col min="16048" max="16048" width="11.5" style="49" bestFit="1" customWidth="1"/>
    <col min="16049" max="16049" width="13.75" style="49" bestFit="1" customWidth="1"/>
    <col min="16050" max="16050" width="11.5" style="49" bestFit="1" customWidth="1"/>
    <col min="16051" max="16051" width="13.75" style="49" bestFit="1" customWidth="1"/>
    <col min="16052" max="16052" width="9.5" style="49" bestFit="1" customWidth="1"/>
    <col min="16053" max="16053" width="18.125" style="49" bestFit="1" customWidth="1"/>
    <col min="16054" max="16054" width="22.5" style="49" bestFit="1" customWidth="1"/>
    <col min="16055" max="16064" width="23.625" style="49" bestFit="1" customWidth="1"/>
    <col min="16065" max="16065" width="16" style="49" bestFit="1" customWidth="1"/>
    <col min="16066" max="16066" width="11.5" style="49" bestFit="1" customWidth="1"/>
    <col min="16067" max="16067" width="16" style="49" bestFit="1" customWidth="1"/>
    <col min="16068" max="16068" width="11.5" style="49" bestFit="1" customWidth="1"/>
    <col min="16069" max="16070" width="13.75" style="49" bestFit="1" customWidth="1"/>
    <col min="16071" max="16071" width="15" style="49" bestFit="1" customWidth="1"/>
    <col min="16072" max="16072" width="15.125" style="49" bestFit="1" customWidth="1"/>
    <col min="16073" max="16074" width="18.125" style="49" bestFit="1" customWidth="1"/>
    <col min="16075" max="16075" width="19.375" style="49" bestFit="1" customWidth="1"/>
    <col min="16076" max="16076" width="19.5" style="49" bestFit="1" customWidth="1"/>
    <col min="16077" max="16078" width="13.75" style="49" bestFit="1" customWidth="1"/>
    <col min="16079" max="16079" width="15" style="49" bestFit="1" customWidth="1"/>
    <col min="16080" max="16080" width="15.125" style="49" bestFit="1" customWidth="1"/>
    <col min="16081" max="16082" width="13.75" style="49" bestFit="1" customWidth="1"/>
    <col min="16083" max="16083" width="15" style="49" bestFit="1" customWidth="1"/>
    <col min="16084" max="16084" width="15.125" style="49" bestFit="1" customWidth="1"/>
    <col min="16085" max="16086" width="18.125" style="49" bestFit="1" customWidth="1"/>
    <col min="16087" max="16087" width="19.375" style="49" bestFit="1" customWidth="1"/>
    <col min="16088" max="16088" width="19.5" style="49" bestFit="1" customWidth="1"/>
    <col min="16089" max="16090" width="13.75" style="49" bestFit="1" customWidth="1"/>
    <col min="16091" max="16091" width="15" style="49" bestFit="1" customWidth="1"/>
    <col min="16092" max="16092" width="15.125" style="49" bestFit="1" customWidth="1"/>
    <col min="16093" max="16093" width="17.75" style="49" bestFit="1" customWidth="1"/>
    <col min="16094" max="16094" width="24.375" style="49" bestFit="1" customWidth="1"/>
    <col min="16095" max="16095" width="22.125" style="49" bestFit="1" customWidth="1"/>
    <col min="16096" max="16096" width="19.875" style="49" bestFit="1" customWidth="1"/>
    <col min="16097" max="16097" width="17.75" style="49" bestFit="1" customWidth="1"/>
    <col min="16098" max="16098" width="24.375" style="49" bestFit="1" customWidth="1"/>
    <col min="16099" max="16099" width="22.125" style="49" bestFit="1" customWidth="1"/>
    <col min="16100" max="16100" width="19.875" style="49" bestFit="1" customWidth="1"/>
    <col min="16101" max="16101" width="17.625" style="49" bestFit="1" customWidth="1"/>
    <col min="16102" max="16102" width="22" style="49" bestFit="1" customWidth="1"/>
    <col min="16103" max="16103" width="30.625" style="49" bestFit="1" customWidth="1"/>
    <col min="16104" max="16104" width="26.375" style="49" bestFit="1" customWidth="1"/>
    <col min="16105" max="16105" width="24.125" style="49" bestFit="1" customWidth="1"/>
    <col min="16106" max="16107" width="19.75" style="49" bestFit="1" customWidth="1"/>
    <col min="16108" max="16108" width="24.125" style="49" bestFit="1" customWidth="1"/>
    <col min="16109" max="16109" width="22" style="49" bestFit="1" customWidth="1"/>
    <col min="16110" max="16110" width="19.75" style="49" bestFit="1" customWidth="1"/>
    <col min="16111" max="16112" width="30.625" style="49" bestFit="1" customWidth="1"/>
    <col min="16113" max="16113" width="22" style="49" bestFit="1" customWidth="1"/>
    <col min="16114" max="16114" width="24.125" style="49" bestFit="1" customWidth="1"/>
    <col min="16115" max="16115" width="22" style="49" bestFit="1" customWidth="1"/>
    <col min="16116" max="16116" width="19.75" style="49" bestFit="1" customWidth="1"/>
    <col min="16117" max="16120" width="18.125" style="49" bestFit="1" customWidth="1"/>
    <col min="16121" max="16124" width="24.625" style="49" bestFit="1" customWidth="1"/>
    <col min="16125" max="16125" width="22.5" style="49" bestFit="1" customWidth="1"/>
    <col min="16126" max="16126" width="18.125" style="49" bestFit="1" customWidth="1"/>
    <col min="16127" max="16384" width="8.875" style="49"/>
  </cols>
  <sheetData>
    <row r="1" spans="1:36" x14ac:dyDescent="0.15">
      <c r="A1" s="48" t="s">
        <v>41</v>
      </c>
      <c r="B1" s="48" t="s">
        <v>42</v>
      </c>
      <c r="C1" s="48" t="s">
        <v>43</v>
      </c>
      <c r="D1" s="48" t="s">
        <v>44</v>
      </c>
      <c r="E1" s="48" t="s">
        <v>45</v>
      </c>
      <c r="F1" s="48" t="s">
        <v>46</v>
      </c>
      <c r="G1" s="48" t="s">
        <v>47</v>
      </c>
      <c r="H1" s="48" t="s">
        <v>37</v>
      </c>
      <c r="I1" s="48" t="s">
        <v>48</v>
      </c>
      <c r="J1" s="48" t="s">
        <v>49</v>
      </c>
      <c r="K1" s="48" t="s">
        <v>50</v>
      </c>
      <c r="L1" s="48" t="s">
        <v>51</v>
      </c>
      <c r="M1" s="48" t="s">
        <v>52</v>
      </c>
      <c r="N1" s="48" t="s">
        <v>53</v>
      </c>
      <c r="O1" s="48" t="s">
        <v>54</v>
      </c>
      <c r="P1" s="48" t="s">
        <v>55</v>
      </c>
      <c r="Q1" s="48" t="s">
        <v>56</v>
      </c>
      <c r="R1" s="48" t="s">
        <v>57</v>
      </c>
      <c r="S1" s="48" t="s">
        <v>58</v>
      </c>
      <c r="T1" s="48" t="s">
        <v>36</v>
      </c>
      <c r="U1" s="48" t="s">
        <v>40</v>
      </c>
      <c r="V1" s="48" t="s">
        <v>59</v>
      </c>
      <c r="W1" s="48" t="s">
        <v>60</v>
      </c>
      <c r="X1" s="48" t="s">
        <v>61</v>
      </c>
      <c r="Y1" s="48" t="s">
        <v>62</v>
      </c>
      <c r="Z1" s="48" t="s">
        <v>63</v>
      </c>
      <c r="AA1" s="48" t="s">
        <v>64</v>
      </c>
      <c r="AB1" s="48" t="s">
        <v>65</v>
      </c>
      <c r="AC1" s="48" t="s">
        <v>66</v>
      </c>
      <c r="AD1" s="48" t="s">
        <v>67</v>
      </c>
      <c r="AE1" s="48" t="s">
        <v>68</v>
      </c>
      <c r="AF1" s="48" t="s">
        <v>69</v>
      </c>
      <c r="AG1" s="48" t="s">
        <v>70</v>
      </c>
      <c r="AH1" s="48" t="s">
        <v>71</v>
      </c>
      <c r="AI1" s="48" t="s">
        <v>72</v>
      </c>
      <c r="AJ1" s="48" t="s">
        <v>73</v>
      </c>
    </row>
    <row r="2" spans="1:36" s="53" customFormat="1" x14ac:dyDescent="0.15">
      <c r="A2" s="50">
        <v>1</v>
      </c>
      <c r="B2" s="50">
        <v>1</v>
      </c>
      <c r="C2" s="50" t="e">
        <f>+'10年計画表'!#REF!</f>
        <v>#REF!</v>
      </c>
      <c r="D2" s="50" t="e">
        <f>+'10年計画表'!#REF!</f>
        <v>#REF!</v>
      </c>
      <c r="E2" s="50" t="e">
        <f>+'10年計画表'!#REF!</f>
        <v>#REF!</v>
      </c>
      <c r="F2" s="50" t="e">
        <f>+'10年計画表'!#REF!</f>
        <v>#REF!</v>
      </c>
      <c r="G2" s="50"/>
      <c r="H2" s="50" t="e">
        <f>+'10年計画表'!#REF!</f>
        <v>#REF!</v>
      </c>
      <c r="I2" s="50"/>
      <c r="J2" s="50" t="e">
        <f>+'10年計画表'!#REF!</f>
        <v>#REF!</v>
      </c>
      <c r="K2" s="50" t="e">
        <f>+'10年計画表'!#REF!</f>
        <v>#REF!</v>
      </c>
      <c r="L2" s="50" t="e">
        <f>+'10年計画表'!#REF!</f>
        <v>#REF!</v>
      </c>
      <c r="M2" s="51" t="e">
        <f>+'10年計画表'!#REF!</f>
        <v>#REF!</v>
      </c>
      <c r="N2" s="50"/>
      <c r="O2" s="50" t="e">
        <f>+'10年計画表'!#REF!</f>
        <v>#REF!</v>
      </c>
      <c r="P2" s="50" t="s">
        <v>74</v>
      </c>
      <c r="Q2" s="50" t="e">
        <f>+'10年計画表'!#REF!</f>
        <v>#REF!</v>
      </c>
      <c r="R2" s="50" t="e">
        <f>+'10年計画表'!#REF!</f>
        <v>#REF!</v>
      </c>
      <c r="S2" s="52" t="e">
        <f>+'10年計画表'!#REF!</f>
        <v>#REF!</v>
      </c>
      <c r="T2" s="50" t="e">
        <f>+'10年計画表'!#REF!</f>
        <v>#REF!</v>
      </c>
      <c r="U2" s="50" t="e">
        <f>+'10年計画表'!#REF!</f>
        <v>#REF!</v>
      </c>
      <c r="V2" s="50" t="e">
        <f>IF(+'10年計画表'!#REF!=22,"",'10年計画表'!#REF!)</f>
        <v>#REF!</v>
      </c>
      <c r="W2" s="50" t="e">
        <f>IF(+'10年計画表'!#REF!=22,"",'10年計画表'!#REF!)</f>
        <v>#REF!</v>
      </c>
      <c r="X2" s="50" t="e">
        <f>IF(+'10年計画表'!#REF!=22,"",'10年計画表'!#REF!)</f>
        <v>#REF!</v>
      </c>
      <c r="Y2" s="50" t="e">
        <f>IF(+'10年計画表'!#REF!=22,"",'10年計画表'!#REF!)</f>
        <v>#REF!</v>
      </c>
      <c r="Z2" s="50" t="e">
        <f>IF(+'10年計画表'!#REF!=22,"",'10年計画表'!#REF!)</f>
        <v>#REF!</v>
      </c>
      <c r="AA2" s="50"/>
      <c r="AB2" s="50"/>
      <c r="AC2" s="50"/>
      <c r="AD2" s="50"/>
      <c r="AE2" s="50"/>
      <c r="AF2" s="50"/>
      <c r="AG2" s="50"/>
      <c r="AH2" s="50" t="e">
        <f>IF(+'10年計画表'!#REF!="","",'10年計画表'!#REF!)</f>
        <v>#REF!</v>
      </c>
      <c r="AI2" s="50" t="e">
        <f>IF(+'10年計画表'!#REF!="無","",'10年計画表'!#REF!)</f>
        <v>#REF!</v>
      </c>
      <c r="AJ2" s="50" t="e">
        <f>IF(+'10年計画表'!#REF!="","",'10年計画表'!#REF!)</f>
        <v>#REF!</v>
      </c>
    </row>
    <row r="3" spans="1:36" s="53" customFormat="1" x14ac:dyDescent="0.15">
      <c r="A3" s="50">
        <f>+A2+1</f>
        <v>2</v>
      </c>
      <c r="B3" s="50">
        <v>2</v>
      </c>
      <c r="C3" s="50" t="e">
        <f>+'10年計画表'!#REF!</f>
        <v>#REF!</v>
      </c>
      <c r="D3" s="50" t="e">
        <f>+'10年計画表'!#REF!</f>
        <v>#REF!</v>
      </c>
      <c r="E3" s="50" t="e">
        <f>+'10年計画表'!#REF!</f>
        <v>#REF!</v>
      </c>
      <c r="F3" s="50" t="e">
        <f>+'10年計画表'!#REF!</f>
        <v>#REF!</v>
      </c>
      <c r="G3" s="50"/>
      <c r="H3" s="50" t="e">
        <f>+'10年計画表'!#REF!</f>
        <v>#REF!</v>
      </c>
      <c r="I3" s="50"/>
      <c r="J3" s="50" t="e">
        <f>+'10年計画表'!#REF!</f>
        <v>#REF!</v>
      </c>
      <c r="K3" s="50" t="e">
        <f>+'10年計画表'!#REF!</f>
        <v>#REF!</v>
      </c>
      <c r="L3" s="50" t="e">
        <f>+'10年計画表'!#REF!</f>
        <v>#REF!</v>
      </c>
      <c r="M3" s="51" t="e">
        <f>+'10年計画表'!#REF!</f>
        <v>#REF!</v>
      </c>
      <c r="N3" s="50"/>
      <c r="O3" s="50" t="e">
        <f>+'10年計画表'!#REF!</f>
        <v>#REF!</v>
      </c>
      <c r="P3" s="50" t="s">
        <v>74</v>
      </c>
      <c r="Q3" s="50" t="e">
        <f>+'10年計画表'!#REF!</f>
        <v>#REF!</v>
      </c>
      <c r="R3" s="50" t="e">
        <f>+'10年計画表'!#REF!</f>
        <v>#REF!</v>
      </c>
      <c r="S3" s="52" t="e">
        <f>+'10年計画表'!#REF!</f>
        <v>#REF!</v>
      </c>
      <c r="T3" s="50" t="e">
        <f>+'10年計画表'!#REF!</f>
        <v>#REF!</v>
      </c>
      <c r="U3" s="50" t="e">
        <f>+'10年計画表'!#REF!</f>
        <v>#REF!</v>
      </c>
      <c r="V3" s="50" t="e">
        <f>IF(+'10年計画表'!#REF!=22,"",'10年計画表'!#REF!)</f>
        <v>#REF!</v>
      </c>
      <c r="W3" s="50" t="e">
        <f>IF(+'10年計画表'!#REF!=22,"",'10年計画表'!#REF!)</f>
        <v>#REF!</v>
      </c>
      <c r="X3" s="50" t="e">
        <f>IF(+'10年計画表'!#REF!=22,"",'10年計画表'!#REF!)</f>
        <v>#REF!</v>
      </c>
      <c r="Y3" s="50" t="e">
        <f>IF(+'10年計画表'!#REF!=22,"",'10年計画表'!#REF!)</f>
        <v>#REF!</v>
      </c>
      <c r="Z3" s="50" t="e">
        <f>IF(+'10年計画表'!#REF!=22,"",'10年計画表'!#REF!)</f>
        <v>#REF!</v>
      </c>
      <c r="AA3" s="50"/>
      <c r="AB3" s="50"/>
      <c r="AC3" s="50"/>
      <c r="AD3" s="50"/>
      <c r="AE3" s="50"/>
      <c r="AF3" s="50"/>
      <c r="AG3" s="50"/>
      <c r="AH3" s="50" t="e">
        <f>IF(+'10年計画表'!#REF!="","",'10年計画表'!#REF!)</f>
        <v>#REF!</v>
      </c>
      <c r="AI3" s="50" t="e">
        <f>IF(+'10年計画表'!#REF!="無","",'10年計画表'!#REF!)</f>
        <v>#REF!</v>
      </c>
      <c r="AJ3" s="50" t="e">
        <f>IF(+'10年計画表'!#REF!="","",'10年計画表'!#REF!)</f>
        <v>#REF!</v>
      </c>
    </row>
    <row r="4" spans="1:36" s="53" customFormat="1" x14ac:dyDescent="0.15">
      <c r="A4" s="50">
        <f t="shared" ref="A4:A38" si="0">+A3+1</f>
        <v>3</v>
      </c>
      <c r="B4" s="50">
        <v>3</v>
      </c>
      <c r="C4" s="50" t="e">
        <f>+'10年計画表'!#REF!</f>
        <v>#REF!</v>
      </c>
      <c r="D4" s="50" t="e">
        <f>+'10年計画表'!#REF!</f>
        <v>#REF!</v>
      </c>
      <c r="E4" s="50" t="e">
        <f>+'10年計画表'!#REF!</f>
        <v>#REF!</v>
      </c>
      <c r="F4" s="50" t="e">
        <f>+'10年計画表'!#REF!</f>
        <v>#REF!</v>
      </c>
      <c r="G4" s="50"/>
      <c r="H4" s="50" t="e">
        <f>+'10年計画表'!#REF!</f>
        <v>#REF!</v>
      </c>
      <c r="I4" s="50"/>
      <c r="J4" s="50" t="e">
        <f>+'10年計画表'!#REF!</f>
        <v>#REF!</v>
      </c>
      <c r="K4" s="50" t="e">
        <f>+'10年計画表'!#REF!</f>
        <v>#REF!</v>
      </c>
      <c r="L4" s="50" t="e">
        <f>+'10年計画表'!#REF!</f>
        <v>#REF!</v>
      </c>
      <c r="M4" s="51" t="e">
        <f>+'10年計画表'!#REF!</f>
        <v>#REF!</v>
      </c>
      <c r="N4" s="50"/>
      <c r="O4" s="50" t="e">
        <f>+'10年計画表'!#REF!</f>
        <v>#REF!</v>
      </c>
      <c r="P4" s="50" t="s">
        <v>74</v>
      </c>
      <c r="Q4" s="50" t="e">
        <f>+'10年計画表'!#REF!</f>
        <v>#REF!</v>
      </c>
      <c r="R4" s="50" t="e">
        <f>+'10年計画表'!#REF!</f>
        <v>#REF!</v>
      </c>
      <c r="S4" s="52" t="e">
        <f>+'10年計画表'!#REF!</f>
        <v>#REF!</v>
      </c>
      <c r="T4" s="50" t="e">
        <f>+'10年計画表'!#REF!</f>
        <v>#REF!</v>
      </c>
      <c r="U4" s="50" t="e">
        <f>+'10年計画表'!#REF!</f>
        <v>#REF!</v>
      </c>
      <c r="V4" s="50" t="e">
        <f>IF(+'10年計画表'!#REF!=22,"",'10年計画表'!#REF!)</f>
        <v>#REF!</v>
      </c>
      <c r="W4" s="50" t="e">
        <f>IF(+'10年計画表'!#REF!=22,"",'10年計画表'!#REF!)</f>
        <v>#REF!</v>
      </c>
      <c r="X4" s="50" t="e">
        <f>IF(+'10年計画表'!#REF!=22,"",'10年計画表'!#REF!)</f>
        <v>#REF!</v>
      </c>
      <c r="Y4" s="50" t="e">
        <f>IF(+'10年計画表'!#REF!=22,"",'10年計画表'!#REF!)</f>
        <v>#REF!</v>
      </c>
      <c r="Z4" s="50" t="e">
        <f>IF(+'10年計画表'!#REF!=22,"",'10年計画表'!#REF!)</f>
        <v>#REF!</v>
      </c>
      <c r="AA4" s="50"/>
      <c r="AB4" s="50"/>
      <c r="AC4" s="50"/>
      <c r="AD4" s="50"/>
      <c r="AE4" s="50"/>
      <c r="AF4" s="50"/>
      <c r="AG4" s="50"/>
      <c r="AH4" s="50" t="e">
        <f>IF(+'10年計画表'!#REF!="","",'10年計画表'!#REF!)</f>
        <v>#REF!</v>
      </c>
      <c r="AI4" s="50" t="e">
        <f>IF(+'10年計画表'!#REF!="無","",'10年計画表'!#REF!)</f>
        <v>#REF!</v>
      </c>
      <c r="AJ4" s="50" t="e">
        <f>IF(+'10年計画表'!#REF!="","",'10年計画表'!#REF!)</f>
        <v>#REF!</v>
      </c>
    </row>
    <row r="5" spans="1:36" s="53" customFormat="1" x14ac:dyDescent="0.15">
      <c r="A5" s="50">
        <f t="shared" si="0"/>
        <v>4</v>
      </c>
      <c r="B5" s="50">
        <v>4</v>
      </c>
      <c r="C5" s="50" t="e">
        <f>+'10年計画表'!#REF!</f>
        <v>#REF!</v>
      </c>
      <c r="D5" s="50" t="e">
        <f>+'10年計画表'!#REF!</f>
        <v>#REF!</v>
      </c>
      <c r="E5" s="50" t="e">
        <f>+'10年計画表'!#REF!</f>
        <v>#REF!</v>
      </c>
      <c r="F5" s="50" t="e">
        <f>+'10年計画表'!#REF!</f>
        <v>#REF!</v>
      </c>
      <c r="G5" s="50"/>
      <c r="H5" s="50" t="e">
        <f>+'10年計画表'!#REF!</f>
        <v>#REF!</v>
      </c>
      <c r="I5" s="50"/>
      <c r="J5" s="50" t="e">
        <f>+'10年計画表'!#REF!</f>
        <v>#REF!</v>
      </c>
      <c r="K5" s="50" t="e">
        <f>+'10年計画表'!#REF!</f>
        <v>#REF!</v>
      </c>
      <c r="L5" s="50" t="e">
        <f>+'10年計画表'!#REF!</f>
        <v>#REF!</v>
      </c>
      <c r="M5" s="51" t="e">
        <f>+'10年計画表'!#REF!</f>
        <v>#REF!</v>
      </c>
      <c r="N5" s="50"/>
      <c r="O5" s="50" t="e">
        <f>+'10年計画表'!#REF!</f>
        <v>#REF!</v>
      </c>
      <c r="P5" s="50" t="s">
        <v>74</v>
      </c>
      <c r="Q5" s="50" t="e">
        <f>+'10年計画表'!#REF!</f>
        <v>#REF!</v>
      </c>
      <c r="R5" s="50" t="e">
        <f>+'10年計画表'!#REF!</f>
        <v>#REF!</v>
      </c>
      <c r="S5" s="52" t="e">
        <f>+'10年計画表'!#REF!</f>
        <v>#REF!</v>
      </c>
      <c r="T5" s="50" t="e">
        <f>+'10年計画表'!#REF!</f>
        <v>#REF!</v>
      </c>
      <c r="U5" s="50" t="e">
        <f>+'10年計画表'!#REF!</f>
        <v>#REF!</v>
      </c>
      <c r="V5" s="50" t="e">
        <f>IF(+'10年計画表'!#REF!=22,"",'10年計画表'!#REF!)</f>
        <v>#REF!</v>
      </c>
      <c r="W5" s="50" t="e">
        <f>IF(+'10年計画表'!#REF!=22,"",'10年計画表'!#REF!)</f>
        <v>#REF!</v>
      </c>
      <c r="X5" s="50" t="e">
        <f>IF(+'10年計画表'!#REF!=22,"",'10年計画表'!#REF!)</f>
        <v>#REF!</v>
      </c>
      <c r="Y5" s="50" t="e">
        <f>IF(+'10年計画表'!#REF!=22,"",'10年計画表'!#REF!)</f>
        <v>#REF!</v>
      </c>
      <c r="Z5" s="50" t="e">
        <f>IF(+'10年計画表'!#REF!=22,"",'10年計画表'!#REF!)</f>
        <v>#REF!</v>
      </c>
      <c r="AA5" s="50"/>
      <c r="AB5" s="50"/>
      <c r="AC5" s="50"/>
      <c r="AD5" s="50"/>
      <c r="AE5" s="50"/>
      <c r="AF5" s="50"/>
      <c r="AG5" s="50"/>
      <c r="AH5" s="50" t="e">
        <f>IF(+'10年計画表'!#REF!="","",'10年計画表'!#REF!)</f>
        <v>#REF!</v>
      </c>
      <c r="AI5" s="50" t="e">
        <f>IF(+'10年計画表'!#REF!="無","",'10年計画表'!#REF!)</f>
        <v>#REF!</v>
      </c>
      <c r="AJ5" s="50" t="e">
        <f>IF(+'10年計画表'!#REF!="","",'10年計画表'!#REF!)</f>
        <v>#REF!</v>
      </c>
    </row>
    <row r="6" spans="1:36" s="53" customFormat="1" x14ac:dyDescent="0.15">
      <c r="A6" s="50">
        <f t="shared" si="0"/>
        <v>5</v>
      </c>
      <c r="B6" s="50">
        <v>5</v>
      </c>
      <c r="C6" s="50" t="e">
        <f>+'10年計画表'!#REF!</f>
        <v>#REF!</v>
      </c>
      <c r="D6" s="50" t="e">
        <f>+'10年計画表'!#REF!</f>
        <v>#REF!</v>
      </c>
      <c r="E6" s="50" t="e">
        <f>+'10年計画表'!#REF!</f>
        <v>#REF!</v>
      </c>
      <c r="F6" s="50" t="e">
        <f>+'10年計画表'!#REF!</f>
        <v>#REF!</v>
      </c>
      <c r="G6" s="50"/>
      <c r="H6" s="50" t="e">
        <f>+'10年計画表'!#REF!</f>
        <v>#REF!</v>
      </c>
      <c r="I6" s="50"/>
      <c r="J6" s="50" t="e">
        <f>+'10年計画表'!#REF!</f>
        <v>#REF!</v>
      </c>
      <c r="K6" s="50" t="e">
        <f>+'10年計画表'!#REF!</f>
        <v>#REF!</v>
      </c>
      <c r="L6" s="50" t="e">
        <f>+'10年計画表'!#REF!</f>
        <v>#REF!</v>
      </c>
      <c r="M6" s="51" t="e">
        <f>+'10年計画表'!#REF!</f>
        <v>#REF!</v>
      </c>
      <c r="N6" s="50"/>
      <c r="O6" s="50" t="e">
        <f>+'10年計画表'!#REF!</f>
        <v>#REF!</v>
      </c>
      <c r="P6" s="50" t="s">
        <v>74</v>
      </c>
      <c r="Q6" s="50" t="e">
        <f>+'10年計画表'!#REF!</f>
        <v>#REF!</v>
      </c>
      <c r="R6" s="50" t="e">
        <f>+'10年計画表'!#REF!</f>
        <v>#REF!</v>
      </c>
      <c r="S6" s="52" t="e">
        <f>+'10年計画表'!#REF!</f>
        <v>#REF!</v>
      </c>
      <c r="T6" s="50" t="e">
        <f>+'10年計画表'!#REF!</f>
        <v>#REF!</v>
      </c>
      <c r="U6" s="50" t="e">
        <f>+'10年計画表'!#REF!</f>
        <v>#REF!</v>
      </c>
      <c r="V6" s="50" t="e">
        <f>IF(+'10年計画表'!#REF!=22,"",'10年計画表'!#REF!)</f>
        <v>#REF!</v>
      </c>
      <c r="W6" s="50" t="e">
        <f>IF(+'10年計画表'!#REF!=22,"",'10年計画表'!#REF!)</f>
        <v>#REF!</v>
      </c>
      <c r="X6" s="50" t="e">
        <f>IF(+'10年計画表'!#REF!=22,"",'10年計画表'!#REF!)</f>
        <v>#REF!</v>
      </c>
      <c r="Y6" s="50" t="e">
        <f>IF(+'10年計画表'!#REF!=22,"",'10年計画表'!#REF!)</f>
        <v>#REF!</v>
      </c>
      <c r="Z6" s="50" t="e">
        <f>IF(+'10年計画表'!#REF!=22,"",'10年計画表'!#REF!)</f>
        <v>#REF!</v>
      </c>
      <c r="AA6" s="50"/>
      <c r="AB6" s="50"/>
      <c r="AC6" s="50"/>
      <c r="AD6" s="50"/>
      <c r="AE6" s="50"/>
      <c r="AF6" s="50"/>
      <c r="AG6" s="50"/>
      <c r="AH6" s="50" t="e">
        <f>IF(+'10年計画表'!#REF!="","",'10年計画表'!#REF!)</f>
        <v>#REF!</v>
      </c>
      <c r="AI6" s="50" t="e">
        <f>IF(+'10年計画表'!#REF!="無","",'10年計画表'!#REF!)</f>
        <v>#REF!</v>
      </c>
      <c r="AJ6" s="50" t="e">
        <f>IF(+'10年計画表'!#REF!="","",'10年計画表'!#REF!)</f>
        <v>#REF!</v>
      </c>
    </row>
    <row r="7" spans="1:36" s="53" customFormat="1" x14ac:dyDescent="0.15">
      <c r="A7" s="50">
        <f t="shared" si="0"/>
        <v>6</v>
      </c>
      <c r="B7" s="50">
        <v>6</v>
      </c>
      <c r="C7" s="50" t="e">
        <f>+'10年計画表'!#REF!</f>
        <v>#REF!</v>
      </c>
      <c r="D7" s="50" t="e">
        <f>+'10年計画表'!#REF!</f>
        <v>#REF!</v>
      </c>
      <c r="E7" s="50" t="e">
        <f>+'10年計画表'!#REF!</f>
        <v>#REF!</v>
      </c>
      <c r="F7" s="50" t="e">
        <f>+'10年計画表'!#REF!</f>
        <v>#REF!</v>
      </c>
      <c r="G7" s="50"/>
      <c r="H7" s="50" t="e">
        <f>+'10年計画表'!#REF!</f>
        <v>#REF!</v>
      </c>
      <c r="I7" s="50"/>
      <c r="J7" s="50" t="e">
        <f>+'10年計画表'!#REF!</f>
        <v>#REF!</v>
      </c>
      <c r="K7" s="50" t="e">
        <f>+'10年計画表'!#REF!</f>
        <v>#REF!</v>
      </c>
      <c r="L7" s="50" t="e">
        <f>+'10年計画表'!#REF!</f>
        <v>#REF!</v>
      </c>
      <c r="M7" s="51" t="e">
        <f>+'10年計画表'!#REF!</f>
        <v>#REF!</v>
      </c>
      <c r="N7" s="50"/>
      <c r="O7" s="50" t="e">
        <f>+'10年計画表'!#REF!</f>
        <v>#REF!</v>
      </c>
      <c r="P7" s="50" t="s">
        <v>74</v>
      </c>
      <c r="Q7" s="50" t="e">
        <f>+'10年計画表'!#REF!</f>
        <v>#REF!</v>
      </c>
      <c r="R7" s="50" t="e">
        <f>+'10年計画表'!#REF!</f>
        <v>#REF!</v>
      </c>
      <c r="S7" s="52" t="e">
        <f>+'10年計画表'!#REF!</f>
        <v>#REF!</v>
      </c>
      <c r="T7" s="50" t="e">
        <f>+'10年計画表'!#REF!</f>
        <v>#REF!</v>
      </c>
      <c r="U7" s="50" t="e">
        <f>+'10年計画表'!#REF!</f>
        <v>#REF!</v>
      </c>
      <c r="V7" s="54" t="e">
        <f>IF(+'10年計画表'!#REF!=22,"",'10年計画表'!#REF!)</f>
        <v>#REF!</v>
      </c>
      <c r="W7" s="50" t="e">
        <f>IF(+'10年計画表'!#REF!=22,"",'10年計画表'!#REF!)</f>
        <v>#REF!</v>
      </c>
      <c r="X7" s="50" t="e">
        <f>IF(+'10年計画表'!#REF!=22,"",'10年計画表'!#REF!)</f>
        <v>#REF!</v>
      </c>
      <c r="Y7" s="50" t="e">
        <f>IF(+'10年計画表'!#REF!=22,"",'10年計画表'!#REF!)</f>
        <v>#REF!</v>
      </c>
      <c r="Z7" s="50" t="e">
        <f>IF(+'10年計画表'!#REF!=22,"",'10年計画表'!#REF!)</f>
        <v>#REF!</v>
      </c>
      <c r="AA7" s="50"/>
      <c r="AB7" s="50"/>
      <c r="AC7" s="50"/>
      <c r="AD7" s="50"/>
      <c r="AE7" s="50"/>
      <c r="AF7" s="50"/>
      <c r="AG7" s="50"/>
      <c r="AH7" s="50" t="e">
        <f>IF(+'10年計画表'!#REF!="","",'10年計画表'!#REF!)</f>
        <v>#REF!</v>
      </c>
      <c r="AI7" s="50" t="e">
        <f>IF(+'10年計画表'!#REF!="無","",'10年計画表'!#REF!)</f>
        <v>#REF!</v>
      </c>
      <c r="AJ7" s="50" t="e">
        <f>IF(+'10年計画表'!#REF!="","",'10年計画表'!#REF!)</f>
        <v>#REF!</v>
      </c>
    </row>
    <row r="8" spans="1:36" s="57" customFormat="1" x14ac:dyDescent="0.15">
      <c r="A8" s="55">
        <f t="shared" si="0"/>
        <v>7</v>
      </c>
      <c r="B8" s="55">
        <v>7</v>
      </c>
      <c r="C8" s="55" t="e">
        <f>+'10年計画表'!#REF!</f>
        <v>#REF!</v>
      </c>
      <c r="D8" s="55" t="e">
        <f>+'10年計画表'!#REF!</f>
        <v>#REF!</v>
      </c>
      <c r="E8" s="55" t="e">
        <f>+'10年計画表'!#REF!</f>
        <v>#REF!</v>
      </c>
      <c r="F8" s="55" t="e">
        <f>+'10年計画表'!#REF!</f>
        <v>#REF!</v>
      </c>
      <c r="G8" s="55"/>
      <c r="H8" s="55" t="e">
        <f>+'10年計画表'!#REF!</f>
        <v>#REF!</v>
      </c>
      <c r="I8" s="55"/>
      <c r="J8" s="55" t="e">
        <f>+'10年計画表'!#REF!</f>
        <v>#REF!</v>
      </c>
      <c r="K8" s="55" t="e">
        <f>+'10年計画表'!#REF!</f>
        <v>#REF!</v>
      </c>
      <c r="L8" s="55" t="e">
        <f>+'10年計画表'!#REF!</f>
        <v>#REF!</v>
      </c>
      <c r="M8" s="56" t="e">
        <f>+'10年計画表'!#REF!</f>
        <v>#REF!</v>
      </c>
      <c r="N8" s="55"/>
      <c r="O8" s="55" t="e">
        <f>+'10年計画表'!#REF!</f>
        <v>#REF!</v>
      </c>
      <c r="P8" s="55" t="s">
        <v>74</v>
      </c>
      <c r="Q8" s="55" t="e">
        <f>+'10年計画表'!#REF!</f>
        <v>#REF!</v>
      </c>
      <c r="R8" s="55" t="e">
        <f>+'10年計画表'!#REF!</f>
        <v>#REF!</v>
      </c>
      <c r="S8" s="47" t="e">
        <f>+'10年計画表'!#REF!</f>
        <v>#REF!</v>
      </c>
      <c r="T8" s="55" t="e">
        <f>+'10年計画表'!#REF!</f>
        <v>#REF!</v>
      </c>
      <c r="U8" s="55" t="e">
        <f>+'10年計画表'!#REF!</f>
        <v>#REF!</v>
      </c>
      <c r="V8" s="55" t="e">
        <f>IF(+'10年計画表'!#REF!=22,"",'10年計画表'!#REF!)</f>
        <v>#REF!</v>
      </c>
      <c r="W8" s="55" t="e">
        <f>IF(+'10年計画表'!#REF!=22,"",'10年計画表'!#REF!)</f>
        <v>#REF!</v>
      </c>
      <c r="X8" s="55" t="e">
        <f>IF(+'10年計画表'!#REF!=22,"",'10年計画表'!#REF!)</f>
        <v>#REF!</v>
      </c>
      <c r="Y8" s="55" t="e">
        <f>IF(+'10年計画表'!#REF!=22,"",'10年計画表'!#REF!)</f>
        <v>#REF!</v>
      </c>
      <c r="Z8" s="55" t="e">
        <f>IF(+'10年計画表'!#REF!=22,"",'10年計画表'!#REF!)</f>
        <v>#REF!</v>
      </c>
      <c r="AA8" s="55"/>
      <c r="AB8" s="55"/>
      <c r="AC8" s="55"/>
      <c r="AD8" s="55"/>
      <c r="AE8" s="55"/>
      <c r="AF8" s="55"/>
      <c r="AG8" s="55"/>
      <c r="AH8" s="55" t="e">
        <f>IF(+'10年計画表'!#REF!="","",'10年計画表'!#REF!)</f>
        <v>#REF!</v>
      </c>
      <c r="AI8" s="55" t="e">
        <f>IF(+'10年計画表'!#REF!="無","",'10年計画表'!#REF!)</f>
        <v>#REF!</v>
      </c>
      <c r="AJ8" s="55" t="e">
        <f>IF(+'10年計画表'!#REF!="","",'10年計画表'!#REF!)</f>
        <v>#REF!</v>
      </c>
    </row>
    <row r="9" spans="1:36" s="57" customFormat="1" x14ac:dyDescent="0.15">
      <c r="A9" s="55">
        <f t="shared" si="0"/>
        <v>8</v>
      </c>
      <c r="B9" s="55">
        <v>8</v>
      </c>
      <c r="C9" s="55" t="e">
        <f>+'10年計画表'!#REF!</f>
        <v>#REF!</v>
      </c>
      <c r="D9" s="55" t="e">
        <f>+'10年計画表'!#REF!</f>
        <v>#REF!</v>
      </c>
      <c r="E9" s="55" t="e">
        <f>+'10年計画表'!#REF!</f>
        <v>#REF!</v>
      </c>
      <c r="F9" s="55" t="e">
        <f>+'10年計画表'!#REF!</f>
        <v>#REF!</v>
      </c>
      <c r="G9" s="55"/>
      <c r="H9" s="55" t="e">
        <f>+'10年計画表'!#REF!</f>
        <v>#REF!</v>
      </c>
      <c r="I9" s="55"/>
      <c r="J9" s="55" t="e">
        <f>+'10年計画表'!#REF!</f>
        <v>#REF!</v>
      </c>
      <c r="K9" s="55" t="e">
        <f>+'10年計画表'!#REF!</f>
        <v>#REF!</v>
      </c>
      <c r="L9" s="55" t="e">
        <f>+'10年計画表'!#REF!</f>
        <v>#REF!</v>
      </c>
      <c r="M9" s="56" t="e">
        <f>+'10年計画表'!#REF!</f>
        <v>#REF!</v>
      </c>
      <c r="N9" s="55"/>
      <c r="O9" s="55" t="e">
        <f>+'10年計画表'!#REF!</f>
        <v>#REF!</v>
      </c>
      <c r="P9" s="55" t="s">
        <v>74</v>
      </c>
      <c r="Q9" s="55" t="e">
        <f>+'10年計画表'!#REF!</f>
        <v>#REF!</v>
      </c>
      <c r="R9" s="55" t="e">
        <f>+'10年計画表'!#REF!</f>
        <v>#REF!</v>
      </c>
      <c r="S9" s="47" t="e">
        <f>+'10年計画表'!#REF!</f>
        <v>#REF!</v>
      </c>
      <c r="T9" s="55" t="e">
        <f>+'10年計画表'!#REF!</f>
        <v>#REF!</v>
      </c>
      <c r="U9" s="55" t="e">
        <f>+'10年計画表'!#REF!</f>
        <v>#REF!</v>
      </c>
      <c r="V9" s="55" t="e">
        <f>IF(+'10年計画表'!#REF!=22,"",'10年計画表'!#REF!)</f>
        <v>#REF!</v>
      </c>
      <c r="W9" s="55" t="e">
        <f>IF(+'10年計画表'!#REF!=22,"",'10年計画表'!#REF!)</f>
        <v>#REF!</v>
      </c>
      <c r="X9" s="55" t="e">
        <f>IF(+'10年計画表'!#REF!=22,"",'10年計画表'!#REF!)</f>
        <v>#REF!</v>
      </c>
      <c r="Y9" s="55" t="e">
        <f>IF(+'10年計画表'!#REF!=22,"",'10年計画表'!#REF!)</f>
        <v>#REF!</v>
      </c>
      <c r="Z9" s="55" t="e">
        <f>IF(+'10年計画表'!#REF!=22,"",'10年計画表'!#REF!)</f>
        <v>#REF!</v>
      </c>
      <c r="AA9" s="55"/>
      <c r="AB9" s="55"/>
      <c r="AC9" s="55"/>
      <c r="AD9" s="55"/>
      <c r="AE9" s="55"/>
      <c r="AF9" s="55"/>
      <c r="AG9" s="55"/>
      <c r="AH9" s="55" t="e">
        <f>IF(+'10年計画表'!#REF!="","",'10年計画表'!#REF!)</f>
        <v>#REF!</v>
      </c>
      <c r="AI9" s="55" t="e">
        <f>IF(+'10年計画表'!#REF!="無","",'10年計画表'!#REF!)</f>
        <v>#REF!</v>
      </c>
      <c r="AJ9" s="55" t="e">
        <f>IF(+'10年計画表'!#REF!="","",'10年計画表'!#REF!)</f>
        <v>#REF!</v>
      </c>
    </row>
    <row r="10" spans="1:36" s="57" customFormat="1" x14ac:dyDescent="0.15">
      <c r="A10" s="55">
        <f t="shared" si="0"/>
        <v>9</v>
      </c>
      <c r="B10" s="55">
        <v>9</v>
      </c>
      <c r="C10" s="55" t="e">
        <f>+'10年計画表'!#REF!</f>
        <v>#REF!</v>
      </c>
      <c r="D10" s="55" t="e">
        <f>+'10年計画表'!#REF!</f>
        <v>#REF!</v>
      </c>
      <c r="E10" s="55" t="e">
        <f>+'10年計画表'!#REF!</f>
        <v>#REF!</v>
      </c>
      <c r="F10" s="55" t="e">
        <f>+'10年計画表'!#REF!</f>
        <v>#REF!</v>
      </c>
      <c r="G10" s="55"/>
      <c r="H10" s="55" t="e">
        <f>+'10年計画表'!#REF!</f>
        <v>#REF!</v>
      </c>
      <c r="I10" s="55"/>
      <c r="J10" s="55" t="e">
        <f>+'10年計画表'!#REF!</f>
        <v>#REF!</v>
      </c>
      <c r="K10" s="55" t="e">
        <f>+'10年計画表'!#REF!</f>
        <v>#REF!</v>
      </c>
      <c r="L10" s="55" t="e">
        <f>+'10年計画表'!#REF!</f>
        <v>#REF!</v>
      </c>
      <c r="M10" s="56" t="e">
        <f>+'10年計画表'!#REF!</f>
        <v>#REF!</v>
      </c>
      <c r="N10" s="55"/>
      <c r="O10" s="55" t="e">
        <f>+'10年計画表'!#REF!</f>
        <v>#REF!</v>
      </c>
      <c r="P10" s="55" t="s">
        <v>74</v>
      </c>
      <c r="Q10" s="55" t="e">
        <f>+'10年計画表'!#REF!</f>
        <v>#REF!</v>
      </c>
      <c r="R10" s="55" t="e">
        <f>+'10年計画表'!#REF!</f>
        <v>#REF!</v>
      </c>
      <c r="S10" s="47" t="e">
        <f>+'10年計画表'!#REF!</f>
        <v>#REF!</v>
      </c>
      <c r="T10" s="55" t="e">
        <f>+'10年計画表'!#REF!</f>
        <v>#REF!</v>
      </c>
      <c r="U10" s="55" t="e">
        <f>+'10年計画表'!#REF!</f>
        <v>#REF!</v>
      </c>
      <c r="V10" s="55" t="e">
        <f>IF(+'10年計画表'!#REF!=22,"",'10年計画表'!#REF!)</f>
        <v>#REF!</v>
      </c>
      <c r="W10" s="55" t="e">
        <f>IF(+'10年計画表'!#REF!=22,"",'10年計画表'!#REF!)</f>
        <v>#REF!</v>
      </c>
      <c r="X10" s="55" t="e">
        <f>IF(+'10年計画表'!#REF!=22,"",'10年計画表'!#REF!)</f>
        <v>#REF!</v>
      </c>
      <c r="Y10" s="55" t="e">
        <f>IF(+'10年計画表'!#REF!=22,"",'10年計画表'!#REF!)</f>
        <v>#REF!</v>
      </c>
      <c r="Z10" s="55" t="e">
        <f>IF(+'10年計画表'!#REF!=22,"",'10年計画表'!#REF!)</f>
        <v>#REF!</v>
      </c>
      <c r="AA10" s="55"/>
      <c r="AB10" s="55"/>
      <c r="AC10" s="55"/>
      <c r="AD10" s="55"/>
      <c r="AE10" s="55"/>
      <c r="AF10" s="55"/>
      <c r="AG10" s="55"/>
      <c r="AH10" s="55" t="e">
        <f>IF(+'10年計画表'!#REF!="","",'10年計画表'!#REF!)</f>
        <v>#REF!</v>
      </c>
      <c r="AI10" s="55" t="e">
        <f>IF(+'10年計画表'!#REF!="無","",'10年計画表'!#REF!)</f>
        <v>#REF!</v>
      </c>
      <c r="AJ10" s="55" t="e">
        <f>IF(+'10年計画表'!#REF!="","",'10年計画表'!#REF!)</f>
        <v>#REF!</v>
      </c>
    </row>
    <row r="11" spans="1:36" s="57" customFormat="1" x14ac:dyDescent="0.15">
      <c r="A11" s="55">
        <f t="shared" si="0"/>
        <v>10</v>
      </c>
      <c r="B11" s="55">
        <v>10</v>
      </c>
      <c r="C11" s="55" t="e">
        <f>+'10年計画表'!#REF!</f>
        <v>#REF!</v>
      </c>
      <c r="D11" s="55" t="e">
        <f>+'10年計画表'!#REF!</f>
        <v>#REF!</v>
      </c>
      <c r="E11" s="55" t="e">
        <f>+'10年計画表'!#REF!</f>
        <v>#REF!</v>
      </c>
      <c r="F11" s="55" t="e">
        <f>+'10年計画表'!#REF!</f>
        <v>#REF!</v>
      </c>
      <c r="G11" s="55"/>
      <c r="H11" s="55" t="e">
        <f>+'10年計画表'!#REF!</f>
        <v>#REF!</v>
      </c>
      <c r="I11" s="55"/>
      <c r="J11" s="55" t="e">
        <f>+'10年計画表'!#REF!</f>
        <v>#REF!</v>
      </c>
      <c r="K11" s="55" t="e">
        <f>+'10年計画表'!#REF!</f>
        <v>#REF!</v>
      </c>
      <c r="L11" s="55" t="e">
        <f>+'10年計画表'!#REF!</f>
        <v>#REF!</v>
      </c>
      <c r="M11" s="56" t="e">
        <f>+'10年計画表'!#REF!</f>
        <v>#REF!</v>
      </c>
      <c r="N11" s="55"/>
      <c r="O11" s="55" t="e">
        <f>+'10年計画表'!#REF!</f>
        <v>#REF!</v>
      </c>
      <c r="P11" s="55" t="s">
        <v>74</v>
      </c>
      <c r="Q11" s="55" t="e">
        <f>+'10年計画表'!#REF!</f>
        <v>#REF!</v>
      </c>
      <c r="R11" s="55" t="e">
        <f>+'10年計画表'!#REF!</f>
        <v>#REF!</v>
      </c>
      <c r="S11" s="47" t="e">
        <f>+'10年計画表'!#REF!</f>
        <v>#REF!</v>
      </c>
      <c r="T11" s="55" t="e">
        <f>+'10年計画表'!#REF!</f>
        <v>#REF!</v>
      </c>
      <c r="U11" s="55" t="e">
        <f>+'10年計画表'!#REF!</f>
        <v>#REF!</v>
      </c>
      <c r="V11" s="55" t="e">
        <f>IF(+'10年計画表'!#REF!=22,"",'10年計画表'!#REF!)</f>
        <v>#REF!</v>
      </c>
      <c r="W11" s="55" t="e">
        <f>IF(+'10年計画表'!#REF!=22,"",'10年計画表'!#REF!)</f>
        <v>#REF!</v>
      </c>
      <c r="X11" s="55" t="e">
        <f>IF(+'10年計画表'!#REF!=22,"",'10年計画表'!#REF!)</f>
        <v>#REF!</v>
      </c>
      <c r="Y11" s="55" t="e">
        <f>IF(+'10年計画表'!#REF!=22,"",'10年計画表'!#REF!)</f>
        <v>#REF!</v>
      </c>
      <c r="Z11" s="55" t="e">
        <f>IF(+'10年計画表'!#REF!=22,"",'10年計画表'!#REF!)</f>
        <v>#REF!</v>
      </c>
      <c r="AA11" s="55"/>
      <c r="AB11" s="55"/>
      <c r="AC11" s="55"/>
      <c r="AD11" s="55"/>
      <c r="AE11" s="55"/>
      <c r="AF11" s="55"/>
      <c r="AG11" s="55"/>
      <c r="AH11" s="55" t="e">
        <f>IF(+'10年計画表'!#REF!="","",'10年計画表'!#REF!)</f>
        <v>#REF!</v>
      </c>
      <c r="AI11" s="55" t="e">
        <f>IF(+'10年計画表'!#REF!="無","",'10年計画表'!#REF!)</f>
        <v>#REF!</v>
      </c>
      <c r="AJ11" s="55" t="e">
        <f>IF(+'10年計画表'!#REF!="","",'10年計画表'!#REF!)</f>
        <v>#REF!</v>
      </c>
    </row>
    <row r="12" spans="1:36" s="57" customFormat="1" x14ac:dyDescent="0.15">
      <c r="A12" s="55">
        <f t="shared" si="0"/>
        <v>11</v>
      </c>
      <c r="B12" s="57">
        <v>11</v>
      </c>
      <c r="C12" s="55" t="e">
        <f>+'10年計画表'!#REF!</f>
        <v>#REF!</v>
      </c>
      <c r="D12" s="55" t="e">
        <f>+'10年計画表'!#REF!</f>
        <v>#REF!</v>
      </c>
      <c r="E12" s="55" t="e">
        <f>+'10年計画表'!#REF!</f>
        <v>#REF!</v>
      </c>
      <c r="F12" s="55" t="e">
        <f>+'10年計画表'!#REF!</f>
        <v>#REF!</v>
      </c>
      <c r="G12" s="55"/>
      <c r="H12" s="55" t="e">
        <f>+'10年計画表'!#REF!</f>
        <v>#REF!</v>
      </c>
      <c r="I12" s="55"/>
      <c r="J12" s="55" t="e">
        <f>+'10年計画表'!#REF!</f>
        <v>#REF!</v>
      </c>
      <c r="K12" s="55" t="e">
        <f>+'10年計画表'!#REF!</f>
        <v>#REF!</v>
      </c>
      <c r="L12" s="55" t="e">
        <f>+'10年計画表'!#REF!</f>
        <v>#REF!</v>
      </c>
      <c r="M12" s="56" t="e">
        <f>+'10年計画表'!#REF!</f>
        <v>#REF!</v>
      </c>
      <c r="N12" s="55"/>
      <c r="O12" s="55" t="e">
        <f>+'10年計画表'!#REF!</f>
        <v>#REF!</v>
      </c>
      <c r="P12" s="55" t="s">
        <v>74</v>
      </c>
      <c r="Q12" s="55" t="e">
        <f>+'10年計画表'!#REF!</f>
        <v>#REF!</v>
      </c>
      <c r="R12" s="55" t="e">
        <f>+'10年計画表'!#REF!</f>
        <v>#REF!</v>
      </c>
      <c r="S12" s="47" t="e">
        <f>+'10年計画表'!#REF!</f>
        <v>#REF!</v>
      </c>
      <c r="T12" s="55" t="e">
        <f>+'10年計画表'!#REF!</f>
        <v>#REF!</v>
      </c>
      <c r="U12" s="55" t="e">
        <f>+'10年計画表'!#REF!</f>
        <v>#REF!</v>
      </c>
      <c r="V12" s="55" t="e">
        <f>IF(+'10年計画表'!#REF!=22,"",'10年計画表'!#REF!)</f>
        <v>#REF!</v>
      </c>
      <c r="W12" s="55" t="e">
        <f>IF(+'10年計画表'!#REF!=22,"",'10年計画表'!#REF!)</f>
        <v>#REF!</v>
      </c>
      <c r="X12" s="55" t="e">
        <f>IF(+'10年計画表'!#REF!=22,"",'10年計画表'!#REF!)</f>
        <v>#REF!</v>
      </c>
      <c r="Y12" s="55" t="e">
        <f>IF(+'10年計画表'!#REF!=22,"",'10年計画表'!#REF!)</f>
        <v>#REF!</v>
      </c>
      <c r="Z12" s="55" t="e">
        <f>IF(+'10年計画表'!#REF!=22,"",'10年計画表'!#REF!)</f>
        <v>#REF!</v>
      </c>
      <c r="AA12" s="55"/>
      <c r="AB12" s="55"/>
      <c r="AC12" s="55"/>
      <c r="AD12" s="55"/>
      <c r="AE12" s="55"/>
      <c r="AF12" s="55"/>
      <c r="AG12" s="55"/>
      <c r="AH12" s="55" t="e">
        <f>IF(+'10年計画表'!#REF!="","",'10年計画表'!#REF!)</f>
        <v>#REF!</v>
      </c>
      <c r="AI12" s="55" t="e">
        <f>IF(+'10年計画表'!#REF!="無","",'10年計画表'!#REF!)</f>
        <v>#REF!</v>
      </c>
      <c r="AJ12" s="55" t="e">
        <f>IF(+'10年計画表'!#REF!="","",'10年計画表'!#REF!)</f>
        <v>#REF!</v>
      </c>
    </row>
    <row r="13" spans="1:36" s="57" customFormat="1" x14ac:dyDescent="0.15">
      <c r="A13" s="55">
        <f t="shared" si="0"/>
        <v>12</v>
      </c>
      <c r="B13" s="57">
        <v>12</v>
      </c>
      <c r="C13" s="55" t="e">
        <f>+'10年計画表'!#REF!</f>
        <v>#REF!</v>
      </c>
      <c r="D13" s="55" t="e">
        <f>+'10年計画表'!#REF!</f>
        <v>#REF!</v>
      </c>
      <c r="E13" s="55" t="e">
        <f>+'10年計画表'!#REF!</f>
        <v>#REF!</v>
      </c>
      <c r="F13" s="55" t="e">
        <f>+'10年計画表'!#REF!</f>
        <v>#REF!</v>
      </c>
      <c r="G13" s="55"/>
      <c r="H13" s="55" t="e">
        <f>+'10年計画表'!#REF!</f>
        <v>#REF!</v>
      </c>
      <c r="I13" s="55"/>
      <c r="J13" s="55" t="e">
        <f>+'10年計画表'!#REF!</f>
        <v>#REF!</v>
      </c>
      <c r="K13" s="55" t="e">
        <f>+'10年計画表'!#REF!</f>
        <v>#REF!</v>
      </c>
      <c r="L13" s="55" t="e">
        <f>+'10年計画表'!#REF!</f>
        <v>#REF!</v>
      </c>
      <c r="M13" s="56" t="e">
        <f>+'10年計画表'!#REF!</f>
        <v>#REF!</v>
      </c>
      <c r="N13" s="55"/>
      <c r="O13" s="55" t="e">
        <f>+'10年計画表'!#REF!</f>
        <v>#REF!</v>
      </c>
      <c r="P13" s="55" t="s">
        <v>74</v>
      </c>
      <c r="Q13" s="55" t="e">
        <f>+'10年計画表'!#REF!</f>
        <v>#REF!</v>
      </c>
      <c r="R13" s="55" t="e">
        <f>+'10年計画表'!#REF!</f>
        <v>#REF!</v>
      </c>
      <c r="S13" s="47" t="e">
        <f>+'10年計画表'!#REF!</f>
        <v>#REF!</v>
      </c>
      <c r="T13" s="55" t="e">
        <f>+'10年計画表'!#REF!</f>
        <v>#REF!</v>
      </c>
      <c r="U13" s="55" t="e">
        <f>+'10年計画表'!#REF!</f>
        <v>#REF!</v>
      </c>
      <c r="V13" s="55" t="e">
        <f>IF(+'10年計画表'!#REF!=22,"",'10年計画表'!#REF!)</f>
        <v>#REF!</v>
      </c>
      <c r="W13" s="55" t="e">
        <f>IF(+'10年計画表'!#REF!=22,"",'10年計画表'!#REF!)</f>
        <v>#REF!</v>
      </c>
      <c r="X13" s="55" t="e">
        <f>IF(+'10年計画表'!#REF!=22,"",'10年計画表'!#REF!)</f>
        <v>#REF!</v>
      </c>
      <c r="Y13" s="55" t="e">
        <f>IF(+'10年計画表'!#REF!=22,"",'10年計画表'!#REF!)</f>
        <v>#REF!</v>
      </c>
      <c r="Z13" s="55" t="e">
        <f>IF(+'10年計画表'!#REF!=22,"",'10年計画表'!#REF!)</f>
        <v>#REF!</v>
      </c>
      <c r="AA13" s="55"/>
      <c r="AB13" s="55"/>
      <c r="AC13" s="55"/>
      <c r="AD13" s="55"/>
      <c r="AE13" s="55"/>
      <c r="AF13" s="55"/>
      <c r="AG13" s="55"/>
      <c r="AH13" s="55" t="e">
        <f>IF(+'10年計画表'!#REF!="","",'10年計画表'!#REF!)</f>
        <v>#REF!</v>
      </c>
      <c r="AI13" s="55" t="e">
        <f>IF(+'10年計画表'!#REF!="無","",'10年計画表'!#REF!)</f>
        <v>#REF!</v>
      </c>
      <c r="AJ13" s="55" t="e">
        <f>IF(+'10年計画表'!#REF!="","",'10年計画表'!#REF!)</f>
        <v>#REF!</v>
      </c>
    </row>
    <row r="14" spans="1:36" s="57" customFormat="1" x14ac:dyDescent="0.15">
      <c r="A14" s="55">
        <f t="shared" si="0"/>
        <v>13</v>
      </c>
      <c r="B14" s="57">
        <v>13</v>
      </c>
      <c r="C14" s="55" t="e">
        <f>+'10年計画表'!#REF!</f>
        <v>#REF!</v>
      </c>
      <c r="D14" s="55" t="e">
        <f>+'10年計画表'!#REF!</f>
        <v>#REF!</v>
      </c>
      <c r="E14" s="55" t="e">
        <f>+'10年計画表'!#REF!</f>
        <v>#REF!</v>
      </c>
      <c r="F14" s="55" t="e">
        <f>+'10年計画表'!#REF!</f>
        <v>#REF!</v>
      </c>
      <c r="G14" s="55"/>
      <c r="H14" s="55" t="e">
        <f>+'10年計画表'!#REF!</f>
        <v>#REF!</v>
      </c>
      <c r="I14" s="55"/>
      <c r="J14" s="55" t="e">
        <f>+'10年計画表'!#REF!</f>
        <v>#REF!</v>
      </c>
      <c r="K14" s="55" t="e">
        <f>+'10年計画表'!#REF!</f>
        <v>#REF!</v>
      </c>
      <c r="L14" s="55" t="e">
        <f>+'10年計画表'!#REF!</f>
        <v>#REF!</v>
      </c>
      <c r="M14" s="56" t="e">
        <f>+'10年計画表'!#REF!</f>
        <v>#REF!</v>
      </c>
      <c r="N14" s="55"/>
      <c r="O14" s="55" t="e">
        <f>+'10年計画表'!#REF!</f>
        <v>#REF!</v>
      </c>
      <c r="P14" s="55" t="s">
        <v>74</v>
      </c>
      <c r="Q14" s="55" t="e">
        <f>+'10年計画表'!#REF!</f>
        <v>#REF!</v>
      </c>
      <c r="R14" s="55" t="e">
        <f>+'10年計画表'!#REF!</f>
        <v>#REF!</v>
      </c>
      <c r="S14" s="47" t="e">
        <f>+'10年計画表'!#REF!</f>
        <v>#REF!</v>
      </c>
      <c r="T14" s="55" t="e">
        <f>+'10年計画表'!#REF!</f>
        <v>#REF!</v>
      </c>
      <c r="U14" s="55" t="e">
        <f>+'10年計画表'!#REF!</f>
        <v>#REF!</v>
      </c>
      <c r="V14" s="55" t="e">
        <f>IF(+'10年計画表'!#REF!=22,"",'10年計画表'!#REF!)</f>
        <v>#REF!</v>
      </c>
      <c r="W14" s="55" t="e">
        <f>IF(+'10年計画表'!#REF!=22,"",'10年計画表'!#REF!)</f>
        <v>#REF!</v>
      </c>
      <c r="X14" s="55" t="e">
        <f>IF(+'10年計画表'!#REF!=22,"",'10年計画表'!#REF!)</f>
        <v>#REF!</v>
      </c>
      <c r="Y14" s="55" t="e">
        <f>IF(+'10年計画表'!#REF!=22,"",'10年計画表'!#REF!)</f>
        <v>#REF!</v>
      </c>
      <c r="Z14" s="55" t="e">
        <f>IF(+'10年計画表'!#REF!=22,"",'10年計画表'!#REF!)</f>
        <v>#REF!</v>
      </c>
      <c r="AA14" s="55"/>
      <c r="AB14" s="55"/>
      <c r="AC14" s="55"/>
      <c r="AD14" s="55"/>
      <c r="AE14" s="55"/>
      <c r="AF14" s="55"/>
      <c r="AG14" s="55"/>
      <c r="AH14" s="55" t="e">
        <f>IF(+'10年計画表'!#REF!="","",'10年計画表'!#REF!)</f>
        <v>#REF!</v>
      </c>
      <c r="AI14" s="55" t="e">
        <f>IF(+'10年計画表'!#REF!="無","",'10年計画表'!#REF!)</f>
        <v>#REF!</v>
      </c>
      <c r="AJ14" s="55" t="e">
        <f>IF(+'10年計画表'!#REF!="","",'10年計画表'!#REF!)</f>
        <v>#REF!</v>
      </c>
    </row>
    <row r="15" spans="1:36" s="53" customFormat="1" x14ac:dyDescent="0.15">
      <c r="A15" s="50">
        <f t="shared" si="0"/>
        <v>14</v>
      </c>
      <c r="B15" s="53">
        <v>14</v>
      </c>
      <c r="C15" s="50" t="e">
        <f>+'10年計画表'!#REF!</f>
        <v>#REF!</v>
      </c>
      <c r="D15" s="50" t="e">
        <f>+'10年計画表'!#REF!</f>
        <v>#REF!</v>
      </c>
      <c r="E15" s="50" t="e">
        <f>+'10年計画表'!#REF!</f>
        <v>#REF!</v>
      </c>
      <c r="F15" s="50" t="e">
        <f>+'10年計画表'!#REF!</f>
        <v>#REF!</v>
      </c>
      <c r="G15" s="50"/>
      <c r="H15" s="50" t="e">
        <f>+'10年計画表'!#REF!</f>
        <v>#REF!</v>
      </c>
      <c r="I15" s="50"/>
      <c r="J15" s="50" t="e">
        <f>+'10年計画表'!#REF!</f>
        <v>#REF!</v>
      </c>
      <c r="K15" s="50" t="e">
        <f>+'10年計画表'!#REF!</f>
        <v>#REF!</v>
      </c>
      <c r="L15" s="50" t="e">
        <f>+'10年計画表'!#REF!</f>
        <v>#REF!</v>
      </c>
      <c r="M15" s="51" t="e">
        <f>+'10年計画表'!#REF!</f>
        <v>#REF!</v>
      </c>
      <c r="N15" s="50"/>
      <c r="O15" s="50" t="e">
        <f>+'10年計画表'!#REF!</f>
        <v>#REF!</v>
      </c>
      <c r="P15" s="50" t="s">
        <v>74</v>
      </c>
      <c r="Q15" s="50" t="e">
        <f>+'10年計画表'!#REF!</f>
        <v>#REF!</v>
      </c>
      <c r="R15" s="50" t="e">
        <f>+'10年計画表'!#REF!</f>
        <v>#REF!</v>
      </c>
      <c r="S15" s="52" t="e">
        <f>+'10年計画表'!#REF!</f>
        <v>#REF!</v>
      </c>
      <c r="T15" s="50" t="e">
        <f>+'10年計画表'!#REF!</f>
        <v>#REF!</v>
      </c>
      <c r="U15" s="50" t="e">
        <f>+'10年計画表'!#REF!</f>
        <v>#REF!</v>
      </c>
      <c r="V15" s="50" t="e">
        <f>IF(+'10年計画表'!#REF!=22,"",'10年計画表'!#REF!)</f>
        <v>#REF!</v>
      </c>
      <c r="W15" s="50" t="e">
        <f>IF(+'10年計画表'!#REF!=22,"",'10年計画表'!#REF!)</f>
        <v>#REF!</v>
      </c>
      <c r="X15" s="50" t="e">
        <f>IF(+'10年計画表'!#REF!=22,"",'10年計画表'!#REF!)</f>
        <v>#REF!</v>
      </c>
      <c r="Y15" s="50" t="e">
        <f>IF(+'10年計画表'!#REF!=22,"",'10年計画表'!#REF!)</f>
        <v>#REF!</v>
      </c>
      <c r="Z15" s="50" t="e">
        <f>IF(+'10年計画表'!#REF!=22,"",'10年計画表'!#REF!)</f>
        <v>#REF!</v>
      </c>
      <c r="AA15" s="50"/>
      <c r="AB15" s="50"/>
      <c r="AC15" s="50"/>
      <c r="AD15" s="50"/>
      <c r="AE15" s="50"/>
      <c r="AF15" s="50"/>
      <c r="AG15" s="50"/>
      <c r="AH15" s="50" t="e">
        <f>IF(+'10年計画表'!#REF!="","",'10年計画表'!#REF!)</f>
        <v>#REF!</v>
      </c>
      <c r="AI15" s="50" t="e">
        <f>IF(+'10年計画表'!#REF!="無","",'10年計画表'!#REF!)</f>
        <v>#REF!</v>
      </c>
      <c r="AJ15" s="50" t="e">
        <f>IF(+'10年計画表'!#REF!="","",'10年計画表'!#REF!)</f>
        <v>#REF!</v>
      </c>
    </row>
    <row r="16" spans="1:36" s="53" customFormat="1" x14ac:dyDescent="0.15">
      <c r="A16" s="50">
        <f t="shared" si="0"/>
        <v>15</v>
      </c>
      <c r="B16" s="53">
        <v>15</v>
      </c>
      <c r="C16" s="50" t="e">
        <f>+'10年計画表'!#REF!</f>
        <v>#REF!</v>
      </c>
      <c r="D16" s="50" t="e">
        <f>+'10年計画表'!#REF!</f>
        <v>#REF!</v>
      </c>
      <c r="E16" s="50" t="e">
        <f>+'10年計画表'!#REF!</f>
        <v>#REF!</v>
      </c>
      <c r="F16" s="50" t="e">
        <f>+'10年計画表'!#REF!</f>
        <v>#REF!</v>
      </c>
      <c r="G16" s="50"/>
      <c r="H16" s="50" t="e">
        <f>+'10年計画表'!#REF!</f>
        <v>#REF!</v>
      </c>
      <c r="I16" s="50"/>
      <c r="J16" s="50" t="e">
        <f>+'10年計画表'!#REF!</f>
        <v>#REF!</v>
      </c>
      <c r="K16" s="50" t="e">
        <f>+'10年計画表'!#REF!</f>
        <v>#REF!</v>
      </c>
      <c r="L16" s="50" t="e">
        <f>+'10年計画表'!#REF!</f>
        <v>#REF!</v>
      </c>
      <c r="M16" s="51" t="e">
        <f>+'10年計画表'!#REF!</f>
        <v>#REF!</v>
      </c>
      <c r="N16" s="50"/>
      <c r="O16" s="50" t="e">
        <f>+'10年計画表'!#REF!</f>
        <v>#REF!</v>
      </c>
      <c r="P16" s="50" t="s">
        <v>74</v>
      </c>
      <c r="Q16" s="50" t="e">
        <f>+'10年計画表'!#REF!</f>
        <v>#REF!</v>
      </c>
      <c r="R16" s="50" t="e">
        <f>+'10年計画表'!#REF!</f>
        <v>#REF!</v>
      </c>
      <c r="S16" s="52" t="e">
        <f>+'10年計画表'!#REF!</f>
        <v>#REF!</v>
      </c>
      <c r="T16" s="50" t="e">
        <f>+'10年計画表'!#REF!</f>
        <v>#REF!</v>
      </c>
      <c r="U16" s="50" t="e">
        <f>+'10年計画表'!#REF!</f>
        <v>#REF!</v>
      </c>
      <c r="V16" s="50" t="e">
        <f>IF(+'10年計画表'!#REF!=22,"",'10年計画表'!#REF!)</f>
        <v>#REF!</v>
      </c>
      <c r="W16" s="50" t="e">
        <f>IF(+'10年計画表'!#REF!=22,"",'10年計画表'!#REF!)</f>
        <v>#REF!</v>
      </c>
      <c r="X16" s="50" t="e">
        <f>IF(+'10年計画表'!#REF!=22,"",'10年計画表'!#REF!)</f>
        <v>#REF!</v>
      </c>
      <c r="Y16" s="50" t="e">
        <f>IF(+'10年計画表'!#REF!=22,"",'10年計画表'!#REF!)</f>
        <v>#REF!</v>
      </c>
      <c r="Z16" s="50" t="e">
        <f>IF(+'10年計画表'!#REF!=22,"",'10年計画表'!#REF!)</f>
        <v>#REF!</v>
      </c>
      <c r="AA16" s="50"/>
      <c r="AB16" s="50"/>
      <c r="AC16" s="50"/>
      <c r="AD16" s="50"/>
      <c r="AE16" s="50"/>
      <c r="AF16" s="50"/>
      <c r="AG16" s="50"/>
      <c r="AH16" s="50" t="e">
        <f>IF(+'10年計画表'!#REF!="","",'10年計画表'!#REF!)</f>
        <v>#REF!</v>
      </c>
      <c r="AI16" s="50" t="e">
        <f>IF(+'10年計画表'!#REF!="無","",'10年計画表'!#REF!)</f>
        <v>#REF!</v>
      </c>
      <c r="AJ16" s="50" t="e">
        <f>IF(+'10年計画表'!#REF!="","",'10年計画表'!#REF!)</f>
        <v>#REF!</v>
      </c>
    </row>
    <row r="17" spans="1:36" s="53" customFormat="1" x14ac:dyDescent="0.15">
      <c r="A17" s="50">
        <f t="shared" si="0"/>
        <v>16</v>
      </c>
      <c r="B17" s="53">
        <v>16</v>
      </c>
      <c r="C17" s="50" t="e">
        <f>+'10年計画表'!#REF!</f>
        <v>#REF!</v>
      </c>
      <c r="D17" s="50" t="e">
        <f>+'10年計画表'!#REF!</f>
        <v>#REF!</v>
      </c>
      <c r="E17" s="50" t="e">
        <f>+'10年計画表'!#REF!</f>
        <v>#REF!</v>
      </c>
      <c r="F17" s="50" t="e">
        <f>+'10年計画表'!#REF!</f>
        <v>#REF!</v>
      </c>
      <c r="G17" s="50"/>
      <c r="H17" s="50" t="e">
        <f>+'10年計画表'!#REF!</f>
        <v>#REF!</v>
      </c>
      <c r="I17" s="50"/>
      <c r="J17" s="50" t="e">
        <f>+'10年計画表'!#REF!</f>
        <v>#REF!</v>
      </c>
      <c r="K17" s="50" t="e">
        <f>+'10年計画表'!#REF!</f>
        <v>#REF!</v>
      </c>
      <c r="L17" s="50" t="e">
        <f>+'10年計画表'!#REF!</f>
        <v>#REF!</v>
      </c>
      <c r="M17" s="51" t="e">
        <f>+'10年計画表'!#REF!</f>
        <v>#REF!</v>
      </c>
      <c r="N17" s="50"/>
      <c r="O17" s="50" t="e">
        <f>+'10年計画表'!#REF!</f>
        <v>#REF!</v>
      </c>
      <c r="P17" s="50" t="s">
        <v>74</v>
      </c>
      <c r="Q17" s="50" t="e">
        <f>+'10年計画表'!#REF!</f>
        <v>#REF!</v>
      </c>
      <c r="R17" s="50" t="e">
        <f>+'10年計画表'!#REF!</f>
        <v>#REF!</v>
      </c>
      <c r="S17" s="52" t="e">
        <f>+'10年計画表'!#REF!</f>
        <v>#REF!</v>
      </c>
      <c r="T17" s="50" t="e">
        <f>+'10年計画表'!#REF!</f>
        <v>#REF!</v>
      </c>
      <c r="U17" s="50" t="e">
        <f>+'10年計画表'!#REF!</f>
        <v>#REF!</v>
      </c>
      <c r="V17" s="50" t="e">
        <f>IF(+'10年計画表'!#REF!=22,"",'10年計画表'!#REF!)</f>
        <v>#REF!</v>
      </c>
      <c r="W17" s="50" t="e">
        <f>IF(+'10年計画表'!#REF!=22,"",'10年計画表'!#REF!)</f>
        <v>#REF!</v>
      </c>
      <c r="X17" s="50" t="e">
        <f>IF(+'10年計画表'!#REF!=22,"",'10年計画表'!#REF!)</f>
        <v>#REF!</v>
      </c>
      <c r="Y17" s="50" t="e">
        <f>IF(+'10年計画表'!#REF!=22,"",'10年計画表'!#REF!)</f>
        <v>#REF!</v>
      </c>
      <c r="Z17" s="50" t="e">
        <f>IF(+'10年計画表'!#REF!=22,"",'10年計画表'!#REF!)</f>
        <v>#REF!</v>
      </c>
      <c r="AA17" s="50"/>
      <c r="AB17" s="50"/>
      <c r="AC17" s="50"/>
      <c r="AD17" s="50"/>
      <c r="AE17" s="50"/>
      <c r="AF17" s="50"/>
      <c r="AG17" s="50"/>
      <c r="AH17" s="50" t="e">
        <f>IF(+'10年計画表'!#REF!="","",'10年計画表'!#REF!)</f>
        <v>#REF!</v>
      </c>
      <c r="AI17" s="50" t="e">
        <f>IF(+'10年計画表'!#REF!="無","",'10年計画表'!#REF!)</f>
        <v>#REF!</v>
      </c>
      <c r="AJ17" s="50" t="e">
        <f>IF(+'10年計画表'!#REF!="","",'10年計画表'!#REF!)</f>
        <v>#REF!</v>
      </c>
    </row>
    <row r="18" spans="1:36" s="53" customFormat="1" x14ac:dyDescent="0.15">
      <c r="A18" s="50">
        <f t="shared" si="0"/>
        <v>17</v>
      </c>
      <c r="B18" s="53">
        <v>17</v>
      </c>
      <c r="C18" s="50" t="e">
        <f>+'10年計画表'!#REF!</f>
        <v>#REF!</v>
      </c>
      <c r="D18" s="50" t="e">
        <f>+'10年計画表'!#REF!</f>
        <v>#REF!</v>
      </c>
      <c r="E18" s="50" t="e">
        <f>+'10年計画表'!#REF!</f>
        <v>#REF!</v>
      </c>
      <c r="F18" s="50" t="e">
        <f>+'10年計画表'!#REF!</f>
        <v>#REF!</v>
      </c>
      <c r="G18" s="50"/>
      <c r="H18" s="50" t="e">
        <f>+'10年計画表'!#REF!</f>
        <v>#REF!</v>
      </c>
      <c r="I18" s="50"/>
      <c r="J18" s="50" t="e">
        <f>+'10年計画表'!#REF!</f>
        <v>#REF!</v>
      </c>
      <c r="K18" s="50" t="e">
        <f>+'10年計画表'!#REF!</f>
        <v>#REF!</v>
      </c>
      <c r="L18" s="50" t="e">
        <f>+'10年計画表'!#REF!</f>
        <v>#REF!</v>
      </c>
      <c r="M18" s="51" t="e">
        <f>+'10年計画表'!#REF!</f>
        <v>#REF!</v>
      </c>
      <c r="N18" s="50"/>
      <c r="O18" s="50" t="e">
        <f>+'10年計画表'!#REF!</f>
        <v>#REF!</v>
      </c>
      <c r="P18" s="50" t="s">
        <v>74</v>
      </c>
      <c r="Q18" s="50" t="e">
        <f>+'10年計画表'!#REF!</f>
        <v>#REF!</v>
      </c>
      <c r="R18" s="50" t="e">
        <f>+'10年計画表'!#REF!</f>
        <v>#REF!</v>
      </c>
      <c r="S18" s="52" t="e">
        <f>+'10年計画表'!#REF!</f>
        <v>#REF!</v>
      </c>
      <c r="T18" s="50" t="e">
        <f>+'10年計画表'!#REF!</f>
        <v>#REF!</v>
      </c>
      <c r="U18" s="50" t="e">
        <f>+'10年計画表'!#REF!</f>
        <v>#REF!</v>
      </c>
      <c r="V18" s="50" t="e">
        <f>IF(+'10年計画表'!#REF!=22,"",'10年計画表'!#REF!)</f>
        <v>#REF!</v>
      </c>
      <c r="W18" s="50" t="e">
        <f>IF(+'10年計画表'!#REF!=22,"",'10年計画表'!#REF!)</f>
        <v>#REF!</v>
      </c>
      <c r="X18" s="50" t="e">
        <f>IF(+'10年計画表'!#REF!=22,"",'10年計画表'!#REF!)</f>
        <v>#REF!</v>
      </c>
      <c r="Y18" s="50" t="e">
        <f>IF(+'10年計画表'!#REF!=22,"",'10年計画表'!#REF!)</f>
        <v>#REF!</v>
      </c>
      <c r="Z18" s="50" t="e">
        <f>IF(+'10年計画表'!#REF!=22,"",'10年計画表'!#REF!)</f>
        <v>#REF!</v>
      </c>
      <c r="AA18" s="50"/>
      <c r="AB18" s="50"/>
      <c r="AC18" s="50"/>
      <c r="AD18" s="50"/>
      <c r="AE18" s="50"/>
      <c r="AF18" s="50"/>
      <c r="AG18" s="50"/>
      <c r="AH18" s="50" t="e">
        <f>IF(+'10年計画表'!#REF!="","",'10年計画表'!#REF!)</f>
        <v>#REF!</v>
      </c>
      <c r="AI18" s="50" t="e">
        <f>IF(+'10年計画表'!#REF!="無","",'10年計画表'!#REF!)</f>
        <v>#REF!</v>
      </c>
      <c r="AJ18" s="50" t="e">
        <f>IF(+'10年計画表'!#REF!="","",'10年計画表'!#REF!)</f>
        <v>#REF!</v>
      </c>
    </row>
    <row r="19" spans="1:36" s="57" customFormat="1" x14ac:dyDescent="0.15">
      <c r="A19" s="55">
        <f t="shared" si="0"/>
        <v>18</v>
      </c>
      <c r="B19" s="57">
        <v>18</v>
      </c>
      <c r="C19" s="55" t="e">
        <f>+'10年計画表'!#REF!</f>
        <v>#REF!</v>
      </c>
      <c r="D19" s="55" t="e">
        <f>+'10年計画表'!#REF!</f>
        <v>#REF!</v>
      </c>
      <c r="E19" s="55" t="e">
        <f>+'10年計画表'!#REF!</f>
        <v>#REF!</v>
      </c>
      <c r="F19" s="55" t="e">
        <f>+'10年計画表'!#REF!</f>
        <v>#REF!</v>
      </c>
      <c r="G19" s="55"/>
      <c r="H19" s="55" t="e">
        <f>+'10年計画表'!#REF!</f>
        <v>#REF!</v>
      </c>
      <c r="I19" s="55"/>
      <c r="J19" s="55" t="e">
        <f>+'10年計画表'!#REF!</f>
        <v>#REF!</v>
      </c>
      <c r="K19" s="55" t="e">
        <f>+'10年計画表'!#REF!</f>
        <v>#REF!</v>
      </c>
      <c r="L19" s="55" t="e">
        <f>+'10年計画表'!#REF!</f>
        <v>#REF!</v>
      </c>
      <c r="M19" s="56" t="e">
        <f>+'10年計画表'!#REF!</f>
        <v>#REF!</v>
      </c>
      <c r="N19" s="55"/>
      <c r="O19" s="55" t="e">
        <f>+'10年計画表'!#REF!</f>
        <v>#REF!</v>
      </c>
      <c r="P19" s="55" t="s">
        <v>74</v>
      </c>
      <c r="Q19" s="55" t="e">
        <f>+'10年計画表'!#REF!</f>
        <v>#REF!</v>
      </c>
      <c r="R19" s="55" t="e">
        <f>+'10年計画表'!#REF!</f>
        <v>#REF!</v>
      </c>
      <c r="S19" s="47" t="e">
        <f>+'10年計画表'!#REF!</f>
        <v>#REF!</v>
      </c>
      <c r="T19" s="55" t="e">
        <f>+'10年計画表'!#REF!</f>
        <v>#REF!</v>
      </c>
      <c r="U19" s="55" t="e">
        <f>+'10年計画表'!#REF!</f>
        <v>#REF!</v>
      </c>
      <c r="V19" s="55" t="e">
        <f>IF(+'10年計画表'!#REF!=22,"",'10年計画表'!#REF!)</f>
        <v>#REF!</v>
      </c>
      <c r="W19" s="55" t="e">
        <f>IF(+'10年計画表'!#REF!=22,"",'10年計画表'!#REF!)</f>
        <v>#REF!</v>
      </c>
      <c r="X19" s="55" t="e">
        <f>IF(+'10年計画表'!#REF!=22,"",'10年計画表'!#REF!)</f>
        <v>#REF!</v>
      </c>
      <c r="Y19" s="55" t="e">
        <f>IF(+'10年計画表'!#REF!=22,"",'10年計画表'!#REF!)</f>
        <v>#REF!</v>
      </c>
      <c r="Z19" s="55" t="e">
        <f>IF(+'10年計画表'!#REF!=22,"",'10年計画表'!#REF!)</f>
        <v>#REF!</v>
      </c>
      <c r="AA19" s="55"/>
      <c r="AB19" s="55"/>
      <c r="AC19" s="55"/>
      <c r="AD19" s="55"/>
      <c r="AE19" s="55"/>
      <c r="AF19" s="55"/>
      <c r="AG19" s="55"/>
      <c r="AH19" s="55" t="e">
        <f>IF(+'10年計画表'!#REF!="","",'10年計画表'!#REF!)</f>
        <v>#REF!</v>
      </c>
      <c r="AI19" s="55" t="e">
        <f>IF(+'10年計画表'!#REF!="無","",'10年計画表'!#REF!)</f>
        <v>#REF!</v>
      </c>
      <c r="AJ19" s="55" t="e">
        <f>IF(+'10年計画表'!#REF!="","",'10年計画表'!#REF!)</f>
        <v>#REF!</v>
      </c>
    </row>
    <row r="20" spans="1:36" s="53" customFormat="1" x14ac:dyDescent="0.15">
      <c r="A20" s="50">
        <f t="shared" si="0"/>
        <v>19</v>
      </c>
      <c r="B20" s="53">
        <v>19</v>
      </c>
      <c r="C20" s="50" t="e">
        <f>+'10年計画表'!#REF!</f>
        <v>#REF!</v>
      </c>
      <c r="D20" s="50" t="e">
        <f>+'10年計画表'!#REF!</f>
        <v>#REF!</v>
      </c>
      <c r="E20" s="50" t="e">
        <f>+'10年計画表'!#REF!</f>
        <v>#REF!</v>
      </c>
      <c r="F20" s="50" t="e">
        <f>+'10年計画表'!#REF!</f>
        <v>#REF!</v>
      </c>
      <c r="G20" s="50"/>
      <c r="H20" s="50" t="e">
        <f>+'10年計画表'!#REF!</f>
        <v>#REF!</v>
      </c>
      <c r="I20" s="50"/>
      <c r="J20" s="50" t="e">
        <f>+'10年計画表'!#REF!</f>
        <v>#REF!</v>
      </c>
      <c r="K20" s="50" t="e">
        <f>+'10年計画表'!#REF!</f>
        <v>#REF!</v>
      </c>
      <c r="L20" s="50" t="e">
        <f>+'10年計画表'!#REF!</f>
        <v>#REF!</v>
      </c>
      <c r="M20" s="51" t="e">
        <f>+'10年計画表'!#REF!</f>
        <v>#REF!</v>
      </c>
      <c r="N20" s="50"/>
      <c r="O20" s="50" t="e">
        <f>+'10年計画表'!#REF!</f>
        <v>#REF!</v>
      </c>
      <c r="P20" s="50" t="s">
        <v>74</v>
      </c>
      <c r="Q20" s="50" t="e">
        <f>+'10年計画表'!#REF!</f>
        <v>#REF!</v>
      </c>
      <c r="R20" s="50" t="e">
        <f>+'10年計画表'!#REF!</f>
        <v>#REF!</v>
      </c>
      <c r="S20" s="52" t="e">
        <f>+'10年計画表'!#REF!</f>
        <v>#REF!</v>
      </c>
      <c r="T20" s="50" t="e">
        <f>+'10年計画表'!#REF!</f>
        <v>#REF!</v>
      </c>
      <c r="U20" s="50" t="e">
        <f>+'10年計画表'!#REF!</f>
        <v>#REF!</v>
      </c>
      <c r="V20" s="50" t="e">
        <f>IF(+'10年計画表'!#REF!=22,"",'10年計画表'!#REF!)</f>
        <v>#REF!</v>
      </c>
      <c r="W20" s="50" t="e">
        <f>IF(+'10年計画表'!#REF!=22,"",'10年計画表'!#REF!)</f>
        <v>#REF!</v>
      </c>
      <c r="X20" s="50" t="e">
        <f>IF(+'10年計画表'!#REF!=22,"",'10年計画表'!#REF!)</f>
        <v>#REF!</v>
      </c>
      <c r="Y20" s="50" t="e">
        <f>IF(+'10年計画表'!#REF!=22,"",'10年計画表'!#REF!)</f>
        <v>#REF!</v>
      </c>
      <c r="Z20" s="50" t="e">
        <f>IF(+'10年計画表'!#REF!=22,"",'10年計画表'!#REF!)</f>
        <v>#REF!</v>
      </c>
      <c r="AA20" s="50"/>
      <c r="AB20" s="50"/>
      <c r="AC20" s="50"/>
      <c r="AD20" s="50"/>
      <c r="AE20" s="50"/>
      <c r="AF20" s="50"/>
      <c r="AG20" s="50"/>
      <c r="AH20" s="50" t="e">
        <f>IF(+'10年計画表'!#REF!="","",'10年計画表'!#REF!)</f>
        <v>#REF!</v>
      </c>
      <c r="AI20" s="50" t="e">
        <f>IF(+'10年計画表'!#REF!="無","",'10年計画表'!#REF!)</f>
        <v>#REF!</v>
      </c>
      <c r="AJ20" s="50" t="e">
        <f>IF(+'10年計画表'!#REF!="","",'10年計画表'!#REF!)</f>
        <v>#REF!</v>
      </c>
    </row>
    <row r="21" spans="1:36" s="57" customFormat="1" x14ac:dyDescent="0.15">
      <c r="A21" s="55">
        <f t="shared" si="0"/>
        <v>20</v>
      </c>
      <c r="B21" s="57">
        <v>20</v>
      </c>
      <c r="C21" s="55">
        <f>+'10年計画表'!D9</f>
        <v>1</v>
      </c>
      <c r="D21" s="55" t="str">
        <f>+'10年計画表'!E9</f>
        <v>美郷町</v>
      </c>
      <c r="E21" s="55" t="str">
        <f>+'10年計画表'!F9</f>
        <v>長野トンネル</v>
      </c>
      <c r="F21" s="55" t="str">
        <f>+'10年計画表'!G9</f>
        <v>ﾅｶﾞﾉﾄﾝﾈﾙ</v>
      </c>
      <c r="G21" s="55"/>
      <c r="H21" s="55" t="str">
        <f>+'10年計画表'!H9</f>
        <v>幹線2級市町村道</v>
      </c>
      <c r="I21" s="55"/>
      <c r="J21" s="55" t="str">
        <f>+'10年計画表'!I9</f>
        <v>辰の元・長野線</v>
      </c>
      <c r="K21" s="55" t="str">
        <f>+'10年計画表'!E9</f>
        <v>美郷町</v>
      </c>
      <c r="L21" s="55" t="str">
        <f>+'10年計画表'!J9</f>
        <v>北郷区宇納間</v>
      </c>
      <c r="M21" s="56" t="e">
        <f>+'10年計画表'!#REF!</f>
        <v>#REF!</v>
      </c>
      <c r="N21" s="55"/>
      <c r="O21" s="55" t="str">
        <f>+'10年計画表'!K9</f>
        <v>NATM</v>
      </c>
      <c r="P21" s="55" t="s">
        <v>74</v>
      </c>
      <c r="Q21" s="58">
        <f>+'10年計画表'!P9</f>
        <v>486</v>
      </c>
      <c r="R21" s="58">
        <f>+'10年計画表'!P9</f>
        <v>486</v>
      </c>
      <c r="S21" s="47">
        <f>+'10年計画表'!R9</f>
        <v>37712</v>
      </c>
      <c r="T21" s="55">
        <f>+'10年計画表'!S9</f>
        <v>2003</v>
      </c>
      <c r="U21" s="55" t="e">
        <f>+'10年計画表'!#REF!</f>
        <v>#REF!</v>
      </c>
      <c r="V21" s="55" t="e">
        <f>IF(+'10年計画表'!#REF!=22,"",'10年計画表'!#REF!)</f>
        <v>#REF!</v>
      </c>
      <c r="W21" s="55" t="e">
        <f>IF(+'10年計画表'!#REF!=22,"",'10年計画表'!#REF!)</f>
        <v>#REF!</v>
      </c>
      <c r="X21" s="55" t="e">
        <f>IF(+'10年計画表'!#REF!=22,"",'10年計画表'!#REF!)</f>
        <v>#REF!</v>
      </c>
      <c r="Y21" s="55" t="e">
        <f>IF(+'10年計画表'!#REF!=22,"",'10年計画表'!#REF!)</f>
        <v>#REF!</v>
      </c>
      <c r="Z21" s="55" t="e">
        <f>IF(+'10年計画表'!#REF!=22,"",'10年計画表'!#REF!)</f>
        <v>#REF!</v>
      </c>
      <c r="AA21" s="55"/>
      <c r="AB21" s="55"/>
      <c r="AC21" s="55"/>
      <c r="AD21" s="55"/>
      <c r="AE21" s="55"/>
      <c r="AF21" s="55"/>
      <c r="AG21" s="55"/>
      <c r="AH21" s="55" t="e">
        <f>IF(+'10年計画表'!#REF!="","",'10年計画表'!#REF!)</f>
        <v>#REF!</v>
      </c>
      <c r="AI21" s="55" t="e">
        <f>IF(+'10年計画表'!#REF!="無","",'10年計画表'!#REF!)</f>
        <v>#REF!</v>
      </c>
      <c r="AJ21" s="55" t="e">
        <f>IF(+'10年計画表'!#REF!="","",'10年計画表'!#REF!)</f>
        <v>#REF!</v>
      </c>
    </row>
    <row r="22" spans="1:36" s="53" customFormat="1" x14ac:dyDescent="0.15">
      <c r="A22" s="50">
        <f t="shared" si="0"/>
        <v>21</v>
      </c>
      <c r="B22" s="53">
        <v>21</v>
      </c>
      <c r="C22" s="50" t="e">
        <f>+'10年計画表'!#REF!</f>
        <v>#REF!</v>
      </c>
      <c r="D22" s="50" t="e">
        <f>+'10年計画表'!#REF!</f>
        <v>#REF!</v>
      </c>
      <c r="E22" s="50" t="e">
        <f>+'10年計画表'!#REF!</f>
        <v>#REF!</v>
      </c>
      <c r="F22" s="50" t="e">
        <f>+'10年計画表'!#REF!</f>
        <v>#REF!</v>
      </c>
      <c r="G22" s="50"/>
      <c r="H22" s="50" t="e">
        <f>+'10年計画表'!#REF!</f>
        <v>#REF!</v>
      </c>
      <c r="I22" s="50"/>
      <c r="J22" s="50" t="e">
        <f>+'10年計画表'!#REF!</f>
        <v>#REF!</v>
      </c>
      <c r="K22" s="50" t="e">
        <f>+'10年計画表'!#REF!</f>
        <v>#REF!</v>
      </c>
      <c r="L22" s="50" t="e">
        <f>+'10年計画表'!#REF!</f>
        <v>#REF!</v>
      </c>
      <c r="M22" s="51" t="e">
        <f>+'10年計画表'!#REF!</f>
        <v>#REF!</v>
      </c>
      <c r="N22" s="50"/>
      <c r="O22" s="50" t="e">
        <f>+'10年計画表'!#REF!</f>
        <v>#REF!</v>
      </c>
      <c r="P22" s="50" t="s">
        <v>74</v>
      </c>
      <c r="Q22" s="50" t="e">
        <f>+'10年計画表'!#REF!</f>
        <v>#REF!</v>
      </c>
      <c r="R22" s="50" t="e">
        <f>+'10年計画表'!#REF!</f>
        <v>#REF!</v>
      </c>
      <c r="S22" s="52" t="e">
        <f>+'10年計画表'!#REF!</f>
        <v>#REF!</v>
      </c>
      <c r="T22" s="50" t="e">
        <f>+'10年計画表'!#REF!</f>
        <v>#REF!</v>
      </c>
      <c r="U22" s="50" t="e">
        <f>+'10年計画表'!#REF!</f>
        <v>#REF!</v>
      </c>
      <c r="V22" s="50" t="e">
        <f>IF(+'10年計画表'!#REF!=22,"",'10年計画表'!#REF!)</f>
        <v>#REF!</v>
      </c>
      <c r="W22" s="50" t="e">
        <f>IF(+'10年計画表'!#REF!=22,"",'10年計画表'!#REF!)</f>
        <v>#REF!</v>
      </c>
      <c r="X22" s="50" t="e">
        <f>IF(+'10年計画表'!#REF!=22,"",'10年計画表'!#REF!)</f>
        <v>#REF!</v>
      </c>
      <c r="Y22" s="50" t="e">
        <f>IF(+'10年計画表'!#REF!=22,"",'10年計画表'!#REF!)</f>
        <v>#REF!</v>
      </c>
      <c r="Z22" s="50" t="e">
        <f>IF(+'10年計画表'!#REF!=22,"",'10年計画表'!#REF!)</f>
        <v>#REF!</v>
      </c>
      <c r="AA22" s="50"/>
      <c r="AB22" s="50"/>
      <c r="AC22" s="50"/>
      <c r="AD22" s="50"/>
      <c r="AE22" s="50"/>
      <c r="AF22" s="50"/>
      <c r="AG22" s="50"/>
      <c r="AH22" s="50" t="e">
        <f>IF(+'10年計画表'!#REF!="","",'10年計画表'!#REF!)</f>
        <v>#REF!</v>
      </c>
      <c r="AI22" s="50" t="e">
        <f>IF(+'10年計画表'!#REF!="無","",'10年計画表'!#REF!)</f>
        <v>#REF!</v>
      </c>
      <c r="AJ22" s="50" t="e">
        <f>IF(+'10年計画表'!#REF!="","",'10年計画表'!#REF!)</f>
        <v>#REF!</v>
      </c>
    </row>
    <row r="23" spans="1:36" s="53" customFormat="1" x14ac:dyDescent="0.15">
      <c r="A23" s="50">
        <f t="shared" si="0"/>
        <v>22</v>
      </c>
      <c r="B23" s="53">
        <v>22</v>
      </c>
      <c r="C23" s="50" t="e">
        <f>+'10年計画表'!#REF!</f>
        <v>#REF!</v>
      </c>
      <c r="D23" s="50" t="e">
        <f>+'10年計画表'!#REF!</f>
        <v>#REF!</v>
      </c>
      <c r="E23" s="50" t="e">
        <f>+'10年計画表'!#REF!</f>
        <v>#REF!</v>
      </c>
      <c r="F23" s="50" t="e">
        <f>+'10年計画表'!#REF!</f>
        <v>#REF!</v>
      </c>
      <c r="G23" s="50"/>
      <c r="H23" s="50" t="e">
        <f>+'10年計画表'!#REF!</f>
        <v>#REF!</v>
      </c>
      <c r="I23" s="50"/>
      <c r="J23" s="50" t="e">
        <f>+'10年計画表'!#REF!</f>
        <v>#REF!</v>
      </c>
      <c r="K23" s="50" t="e">
        <f>+'10年計画表'!#REF!</f>
        <v>#REF!</v>
      </c>
      <c r="L23" s="50" t="e">
        <f>+'10年計画表'!#REF!</f>
        <v>#REF!</v>
      </c>
      <c r="M23" s="51" t="e">
        <f>+'10年計画表'!#REF!</f>
        <v>#REF!</v>
      </c>
      <c r="N23" s="50"/>
      <c r="O23" s="50" t="e">
        <f>+'10年計画表'!#REF!</f>
        <v>#REF!</v>
      </c>
      <c r="P23" s="50" t="s">
        <v>74</v>
      </c>
      <c r="Q23" s="50" t="e">
        <f>+'10年計画表'!#REF!</f>
        <v>#REF!</v>
      </c>
      <c r="R23" s="50" t="e">
        <f>+'10年計画表'!#REF!</f>
        <v>#REF!</v>
      </c>
      <c r="S23" s="52" t="e">
        <f>+'10年計画表'!#REF!</f>
        <v>#REF!</v>
      </c>
      <c r="T23" s="50" t="e">
        <f>+'10年計画表'!#REF!</f>
        <v>#REF!</v>
      </c>
      <c r="U23" s="50" t="e">
        <f>+'10年計画表'!#REF!</f>
        <v>#REF!</v>
      </c>
      <c r="V23" s="50" t="e">
        <f>IF(+'10年計画表'!#REF!=22,"",'10年計画表'!#REF!)</f>
        <v>#REF!</v>
      </c>
      <c r="W23" s="50" t="e">
        <f>IF(+'10年計画表'!#REF!=22,"",'10年計画表'!#REF!)</f>
        <v>#REF!</v>
      </c>
      <c r="X23" s="50" t="e">
        <f>IF(+'10年計画表'!#REF!=22,"",'10年計画表'!#REF!)</f>
        <v>#REF!</v>
      </c>
      <c r="Y23" s="50" t="e">
        <f>IF(+'10年計画表'!#REF!=22,"",'10年計画表'!#REF!)</f>
        <v>#REF!</v>
      </c>
      <c r="Z23" s="50" t="e">
        <f>IF(+'10年計画表'!#REF!=22,"",'10年計画表'!#REF!)</f>
        <v>#REF!</v>
      </c>
      <c r="AA23" s="50"/>
      <c r="AB23" s="50"/>
      <c r="AC23" s="50"/>
      <c r="AD23" s="50"/>
      <c r="AE23" s="50"/>
      <c r="AF23" s="50"/>
      <c r="AG23" s="50"/>
      <c r="AH23" s="50" t="e">
        <f>IF(+'10年計画表'!#REF!="","",'10年計画表'!#REF!)</f>
        <v>#REF!</v>
      </c>
      <c r="AI23" s="50" t="e">
        <f>IF(+'10年計画表'!#REF!="無","",'10年計画表'!#REF!)</f>
        <v>#REF!</v>
      </c>
      <c r="AJ23" s="50" t="e">
        <f>IF(+'10年計画表'!#REF!="","",'10年計画表'!#REF!)</f>
        <v>#REF!</v>
      </c>
    </row>
    <row r="24" spans="1:36" s="53" customFormat="1" x14ac:dyDescent="0.15">
      <c r="A24" s="50">
        <f t="shared" si="0"/>
        <v>23</v>
      </c>
      <c r="B24" s="53">
        <v>23</v>
      </c>
      <c r="C24" s="50" t="e">
        <f>+'10年計画表'!#REF!</f>
        <v>#REF!</v>
      </c>
      <c r="D24" s="50" t="e">
        <f>+'10年計画表'!#REF!</f>
        <v>#REF!</v>
      </c>
      <c r="E24" s="50" t="e">
        <f>+'10年計画表'!#REF!</f>
        <v>#REF!</v>
      </c>
      <c r="F24" s="50" t="e">
        <f>+'10年計画表'!#REF!</f>
        <v>#REF!</v>
      </c>
      <c r="G24" s="59" t="s">
        <v>75</v>
      </c>
      <c r="H24" s="50" t="e">
        <f>+'10年計画表'!#REF!</f>
        <v>#REF!</v>
      </c>
      <c r="I24" s="50"/>
      <c r="J24" s="50" t="e">
        <f>+'10年計画表'!#REF!</f>
        <v>#REF!</v>
      </c>
      <c r="K24" s="50" t="e">
        <f>+'10年計画表'!#REF!</f>
        <v>#REF!</v>
      </c>
      <c r="L24" s="50" t="e">
        <f>+'10年計画表'!#REF!</f>
        <v>#REF!</v>
      </c>
      <c r="M24" s="51" t="e">
        <f>+'10年計画表'!#REF!</f>
        <v>#REF!</v>
      </c>
      <c r="N24" s="50"/>
      <c r="O24" s="50" t="e">
        <f>+'10年計画表'!#REF!</f>
        <v>#REF!</v>
      </c>
      <c r="P24" s="50" t="s">
        <v>74</v>
      </c>
      <c r="Q24" s="50" t="e">
        <f>+'10年計画表'!#REF!</f>
        <v>#REF!</v>
      </c>
      <c r="R24" s="50" t="e">
        <f>+'10年計画表'!#REF!</f>
        <v>#REF!</v>
      </c>
      <c r="S24" s="52" t="e">
        <f>+'10年計画表'!#REF!</f>
        <v>#REF!</v>
      </c>
      <c r="T24" s="50" t="e">
        <f>+'10年計画表'!#REF!</f>
        <v>#REF!</v>
      </c>
      <c r="U24" s="50" t="e">
        <f>+'10年計画表'!#REF!</f>
        <v>#REF!</v>
      </c>
      <c r="V24" s="50" t="e">
        <f>IF(+'10年計画表'!#REF!=22,"",'10年計画表'!#REF!)</f>
        <v>#REF!</v>
      </c>
      <c r="W24" s="50" t="e">
        <f>IF(+'10年計画表'!#REF!=22,"",'10年計画表'!#REF!)</f>
        <v>#REF!</v>
      </c>
      <c r="X24" s="50" t="e">
        <f>IF(+'10年計画表'!#REF!=22,"",'10年計画表'!#REF!)</f>
        <v>#REF!</v>
      </c>
      <c r="Y24" s="50" t="e">
        <f>IF(+'10年計画表'!#REF!=22,"",'10年計画表'!#REF!)</f>
        <v>#REF!</v>
      </c>
      <c r="Z24" s="50" t="e">
        <f>IF(+'10年計画表'!#REF!=22,"",'10年計画表'!#REF!)</f>
        <v>#REF!</v>
      </c>
      <c r="AA24" s="50"/>
      <c r="AB24" s="50"/>
      <c r="AC24" s="50"/>
      <c r="AD24" s="50"/>
      <c r="AE24" s="50"/>
      <c r="AF24" s="50"/>
      <c r="AG24" s="50"/>
      <c r="AH24" s="50" t="e">
        <f>IF(+'10年計画表'!#REF!="","",'10年計画表'!#REF!)</f>
        <v>#REF!</v>
      </c>
      <c r="AI24" s="50" t="e">
        <f>IF(+'10年計画表'!#REF!="無","",'10年計画表'!#REF!)</f>
        <v>#REF!</v>
      </c>
      <c r="AJ24" s="50" t="e">
        <f>IF(+'10年計画表'!#REF!="","",'10年計画表'!#REF!)</f>
        <v>#REF!</v>
      </c>
    </row>
    <row r="25" spans="1:36" s="53" customFormat="1" x14ac:dyDescent="0.15">
      <c r="A25" s="50">
        <f t="shared" si="0"/>
        <v>24</v>
      </c>
      <c r="B25" s="53">
        <v>24</v>
      </c>
      <c r="C25" s="50" t="e">
        <f>+'10年計画表'!#REF!</f>
        <v>#REF!</v>
      </c>
      <c r="D25" s="50" t="e">
        <f>+'10年計画表'!#REF!</f>
        <v>#REF!</v>
      </c>
      <c r="E25" s="50" t="e">
        <f>+'10年計画表'!#REF!</f>
        <v>#REF!</v>
      </c>
      <c r="F25" s="50" t="e">
        <f>+'10年計画表'!#REF!</f>
        <v>#REF!</v>
      </c>
      <c r="G25" s="50"/>
      <c r="H25" s="50" t="e">
        <f>+'10年計画表'!#REF!</f>
        <v>#REF!</v>
      </c>
      <c r="I25" s="50"/>
      <c r="J25" s="50" t="e">
        <f>+'10年計画表'!#REF!</f>
        <v>#REF!</v>
      </c>
      <c r="K25" s="50" t="e">
        <f>+'10年計画表'!#REF!</f>
        <v>#REF!</v>
      </c>
      <c r="L25" s="50" t="e">
        <f>+'10年計画表'!#REF!</f>
        <v>#REF!</v>
      </c>
      <c r="M25" s="51" t="e">
        <f>+'10年計画表'!#REF!</f>
        <v>#REF!</v>
      </c>
      <c r="N25" s="50"/>
      <c r="O25" s="50" t="e">
        <f>+'10年計画表'!#REF!</f>
        <v>#REF!</v>
      </c>
      <c r="P25" s="50" t="s">
        <v>74</v>
      </c>
      <c r="Q25" s="50" t="e">
        <f>+'10年計画表'!#REF!</f>
        <v>#REF!</v>
      </c>
      <c r="R25" s="50" t="e">
        <f>+'10年計画表'!#REF!</f>
        <v>#REF!</v>
      </c>
      <c r="S25" s="52" t="e">
        <f>+'10年計画表'!#REF!</f>
        <v>#REF!</v>
      </c>
      <c r="T25" s="50" t="e">
        <f>+'10年計画表'!#REF!</f>
        <v>#REF!</v>
      </c>
      <c r="U25" s="50" t="e">
        <f>+'10年計画表'!#REF!</f>
        <v>#REF!</v>
      </c>
      <c r="V25" s="50" t="e">
        <f>IF(+'10年計画表'!#REF!=22,"",'10年計画表'!#REF!)</f>
        <v>#REF!</v>
      </c>
      <c r="W25" s="50" t="e">
        <f>IF(+'10年計画表'!#REF!=22,"",'10年計画表'!#REF!)</f>
        <v>#REF!</v>
      </c>
      <c r="X25" s="50" t="e">
        <f>IF(+'10年計画表'!#REF!=22,"",'10年計画表'!#REF!)</f>
        <v>#REF!</v>
      </c>
      <c r="Y25" s="50" t="e">
        <f>IF(+'10年計画表'!#REF!=22,"",'10年計画表'!#REF!)</f>
        <v>#REF!</v>
      </c>
      <c r="Z25" s="50" t="e">
        <f>IF(+'10年計画表'!#REF!=22,"",'10年計画表'!#REF!)</f>
        <v>#REF!</v>
      </c>
      <c r="AA25" s="50"/>
      <c r="AB25" s="50"/>
      <c r="AC25" s="50"/>
      <c r="AD25" s="50"/>
      <c r="AE25" s="50"/>
      <c r="AF25" s="50"/>
      <c r="AG25" s="50"/>
      <c r="AH25" s="50" t="e">
        <f>IF(+'10年計画表'!#REF!="","",'10年計画表'!#REF!)</f>
        <v>#REF!</v>
      </c>
      <c r="AI25" s="50" t="e">
        <f>IF(+'10年計画表'!#REF!="無","",'10年計画表'!#REF!)</f>
        <v>#REF!</v>
      </c>
      <c r="AJ25" s="50" t="e">
        <f>IF(+'10年計画表'!#REF!="","",'10年計画表'!#REF!)</f>
        <v>#REF!</v>
      </c>
    </row>
    <row r="26" spans="1:36" s="53" customFormat="1" x14ac:dyDescent="0.15">
      <c r="A26" s="50">
        <f t="shared" si="0"/>
        <v>25</v>
      </c>
      <c r="B26" s="53">
        <v>25</v>
      </c>
      <c r="C26" s="50" t="e">
        <f>+'10年計画表'!#REF!</f>
        <v>#REF!</v>
      </c>
      <c r="D26" s="50" t="e">
        <f>+'10年計画表'!#REF!</f>
        <v>#REF!</v>
      </c>
      <c r="E26" s="50" t="e">
        <f>+'10年計画表'!#REF!</f>
        <v>#REF!</v>
      </c>
      <c r="F26" s="50" t="e">
        <f>+'10年計画表'!#REF!</f>
        <v>#REF!</v>
      </c>
      <c r="G26" s="50"/>
      <c r="H26" s="50" t="e">
        <f>+'10年計画表'!#REF!</f>
        <v>#REF!</v>
      </c>
      <c r="I26" s="50"/>
      <c r="J26" s="50" t="e">
        <f>+'10年計画表'!#REF!</f>
        <v>#REF!</v>
      </c>
      <c r="K26" s="50" t="e">
        <f>+'10年計画表'!#REF!</f>
        <v>#REF!</v>
      </c>
      <c r="L26" s="50" t="e">
        <f>+'10年計画表'!#REF!</f>
        <v>#REF!</v>
      </c>
      <c r="M26" s="51" t="e">
        <f>+'10年計画表'!#REF!</f>
        <v>#REF!</v>
      </c>
      <c r="N26" s="50"/>
      <c r="O26" s="50" t="e">
        <f>+'10年計画表'!#REF!</f>
        <v>#REF!</v>
      </c>
      <c r="P26" s="50" t="s">
        <v>74</v>
      </c>
      <c r="Q26" s="50" t="e">
        <f>+'10年計画表'!#REF!</f>
        <v>#REF!</v>
      </c>
      <c r="R26" s="50" t="e">
        <f>+'10年計画表'!#REF!</f>
        <v>#REF!</v>
      </c>
      <c r="S26" s="52" t="e">
        <f>+'10年計画表'!#REF!</f>
        <v>#REF!</v>
      </c>
      <c r="T26" s="50" t="e">
        <f>+'10年計画表'!#REF!</f>
        <v>#REF!</v>
      </c>
      <c r="U26" s="50" t="e">
        <f>+'10年計画表'!#REF!</f>
        <v>#REF!</v>
      </c>
      <c r="V26" s="50" t="e">
        <f>IF(+'10年計画表'!#REF!=22,"",'10年計画表'!#REF!)</f>
        <v>#REF!</v>
      </c>
      <c r="W26" s="50" t="e">
        <f>IF(+'10年計画表'!#REF!=22,"",'10年計画表'!#REF!)</f>
        <v>#REF!</v>
      </c>
      <c r="X26" s="50" t="e">
        <f>IF(+'10年計画表'!#REF!=22,"",'10年計画表'!#REF!)</f>
        <v>#REF!</v>
      </c>
      <c r="Y26" s="50" t="e">
        <f>IF(+'10年計画表'!#REF!=22,"",'10年計画表'!#REF!)</f>
        <v>#REF!</v>
      </c>
      <c r="Z26" s="50" t="e">
        <f>IF(+'10年計画表'!#REF!=22,"",'10年計画表'!#REF!)</f>
        <v>#REF!</v>
      </c>
      <c r="AA26" s="50"/>
      <c r="AB26" s="50"/>
      <c r="AC26" s="50"/>
      <c r="AD26" s="50"/>
      <c r="AE26" s="50"/>
      <c r="AF26" s="50"/>
      <c r="AG26" s="50"/>
      <c r="AH26" s="50" t="e">
        <f>IF(+'10年計画表'!#REF!="","",'10年計画表'!#REF!)</f>
        <v>#REF!</v>
      </c>
      <c r="AI26" s="50" t="e">
        <f>IF(+'10年計画表'!#REF!="無","",'10年計画表'!#REF!)</f>
        <v>#REF!</v>
      </c>
      <c r="AJ26" s="50" t="e">
        <f>IF(+'10年計画表'!#REF!="","",'10年計画表'!#REF!)</f>
        <v>#REF!</v>
      </c>
    </row>
    <row r="27" spans="1:36" s="53" customFormat="1" x14ac:dyDescent="0.15">
      <c r="A27" s="50">
        <f t="shared" si="0"/>
        <v>26</v>
      </c>
      <c r="B27" s="53">
        <v>26</v>
      </c>
      <c r="C27" s="50" t="e">
        <f>+'10年計画表'!#REF!</f>
        <v>#REF!</v>
      </c>
      <c r="D27" s="50" t="e">
        <f>+'10年計画表'!#REF!</f>
        <v>#REF!</v>
      </c>
      <c r="E27" s="50" t="e">
        <f>+'10年計画表'!#REF!</f>
        <v>#REF!</v>
      </c>
      <c r="F27" s="50" t="e">
        <f>+'10年計画表'!#REF!</f>
        <v>#REF!</v>
      </c>
      <c r="G27" s="50"/>
      <c r="H27" s="50" t="e">
        <f>+'10年計画表'!#REF!</f>
        <v>#REF!</v>
      </c>
      <c r="I27" s="50"/>
      <c r="J27" s="50" t="e">
        <f>+'10年計画表'!#REF!</f>
        <v>#REF!</v>
      </c>
      <c r="K27" s="50" t="e">
        <f>+'10年計画表'!#REF!</f>
        <v>#REF!</v>
      </c>
      <c r="L27" s="50" t="e">
        <f>+'10年計画表'!#REF!</f>
        <v>#REF!</v>
      </c>
      <c r="M27" s="51" t="e">
        <f>+'10年計画表'!#REF!</f>
        <v>#REF!</v>
      </c>
      <c r="N27" s="50"/>
      <c r="O27" s="50" t="e">
        <f>+'10年計画表'!#REF!</f>
        <v>#REF!</v>
      </c>
      <c r="P27" s="50" t="s">
        <v>74</v>
      </c>
      <c r="Q27" s="50" t="e">
        <f>+'10年計画表'!#REF!</f>
        <v>#REF!</v>
      </c>
      <c r="R27" s="50" t="e">
        <f>+'10年計画表'!#REF!</f>
        <v>#REF!</v>
      </c>
      <c r="S27" s="52" t="e">
        <f>+'10年計画表'!#REF!</f>
        <v>#REF!</v>
      </c>
      <c r="T27" s="50" t="e">
        <f>+'10年計画表'!#REF!</f>
        <v>#REF!</v>
      </c>
      <c r="U27" s="50" t="e">
        <f>+'10年計画表'!#REF!</f>
        <v>#REF!</v>
      </c>
      <c r="V27" s="50" t="e">
        <f>IF(+'10年計画表'!#REF!=22,"",'10年計画表'!#REF!)</f>
        <v>#REF!</v>
      </c>
      <c r="W27" s="50" t="e">
        <f>IF(+'10年計画表'!#REF!=22,"",'10年計画表'!#REF!)</f>
        <v>#REF!</v>
      </c>
      <c r="X27" s="50" t="e">
        <f>IF(+'10年計画表'!#REF!=22,"",'10年計画表'!#REF!)</f>
        <v>#REF!</v>
      </c>
      <c r="Y27" s="50" t="e">
        <f>IF(+'10年計画表'!#REF!=22,"",'10年計画表'!#REF!)</f>
        <v>#REF!</v>
      </c>
      <c r="Z27" s="50" t="e">
        <f>IF(+'10年計画表'!#REF!=22,"",'10年計画表'!#REF!)</f>
        <v>#REF!</v>
      </c>
      <c r="AA27" s="50"/>
      <c r="AB27" s="50"/>
      <c r="AC27" s="50"/>
      <c r="AD27" s="50"/>
      <c r="AE27" s="50"/>
      <c r="AF27" s="50"/>
      <c r="AG27" s="50"/>
      <c r="AH27" s="50" t="e">
        <f>IF(+'10年計画表'!#REF!="","",'10年計画表'!#REF!)</f>
        <v>#REF!</v>
      </c>
      <c r="AI27" s="50" t="e">
        <f>IF(+'10年計画表'!#REF!="無","",'10年計画表'!#REF!)</f>
        <v>#REF!</v>
      </c>
      <c r="AJ27" s="50" t="e">
        <f>IF(+'10年計画表'!#REF!="","",'10年計画表'!#REF!)</f>
        <v>#REF!</v>
      </c>
    </row>
    <row r="28" spans="1:36" s="53" customFormat="1" x14ac:dyDescent="0.15">
      <c r="A28" s="50">
        <f t="shared" si="0"/>
        <v>27</v>
      </c>
      <c r="B28" s="53">
        <v>27</v>
      </c>
      <c r="C28" s="50" t="e">
        <f>+'10年計画表'!#REF!</f>
        <v>#REF!</v>
      </c>
      <c r="D28" s="50" t="e">
        <f>+'10年計画表'!#REF!</f>
        <v>#REF!</v>
      </c>
      <c r="E28" s="50" t="e">
        <f>+'10年計画表'!#REF!</f>
        <v>#REF!</v>
      </c>
      <c r="F28" s="50" t="e">
        <f>+'10年計画表'!#REF!</f>
        <v>#REF!</v>
      </c>
      <c r="G28" s="50"/>
      <c r="H28" s="50" t="e">
        <f>+'10年計画表'!#REF!</f>
        <v>#REF!</v>
      </c>
      <c r="I28" s="50"/>
      <c r="J28" s="50" t="e">
        <f>+'10年計画表'!#REF!</f>
        <v>#REF!</v>
      </c>
      <c r="K28" s="50" t="e">
        <f>+'10年計画表'!#REF!</f>
        <v>#REF!</v>
      </c>
      <c r="L28" s="50" t="e">
        <f>+'10年計画表'!#REF!</f>
        <v>#REF!</v>
      </c>
      <c r="M28" s="51" t="e">
        <f>+'10年計画表'!#REF!</f>
        <v>#REF!</v>
      </c>
      <c r="N28" s="50"/>
      <c r="O28" s="50" t="e">
        <f>+'10年計画表'!#REF!</f>
        <v>#REF!</v>
      </c>
      <c r="P28" s="50" t="s">
        <v>74</v>
      </c>
      <c r="Q28" s="50" t="e">
        <f>+'10年計画表'!#REF!</f>
        <v>#REF!</v>
      </c>
      <c r="R28" s="50" t="e">
        <f>+'10年計画表'!#REF!</f>
        <v>#REF!</v>
      </c>
      <c r="S28" s="52" t="e">
        <f>+'10年計画表'!#REF!</f>
        <v>#REF!</v>
      </c>
      <c r="T28" s="50" t="e">
        <f>+'10年計画表'!#REF!</f>
        <v>#REF!</v>
      </c>
      <c r="U28" s="50" t="e">
        <f>+'10年計画表'!#REF!</f>
        <v>#REF!</v>
      </c>
      <c r="V28" s="50" t="e">
        <f>IF(+'10年計画表'!#REF!=22,"",'10年計画表'!#REF!)</f>
        <v>#REF!</v>
      </c>
      <c r="W28" s="50" t="e">
        <f>IF(+'10年計画表'!#REF!=22,"",'10年計画表'!#REF!)</f>
        <v>#REF!</v>
      </c>
      <c r="X28" s="50" t="e">
        <f>IF(+'10年計画表'!#REF!=22,"",'10年計画表'!#REF!)</f>
        <v>#REF!</v>
      </c>
      <c r="Y28" s="50" t="e">
        <f>IF(+'10年計画表'!#REF!=22,"",'10年計画表'!#REF!)</f>
        <v>#REF!</v>
      </c>
      <c r="Z28" s="50" t="e">
        <f>IF(+'10年計画表'!#REF!=22,"",'10年計画表'!#REF!)</f>
        <v>#REF!</v>
      </c>
      <c r="AA28" s="50"/>
      <c r="AB28" s="50"/>
      <c r="AC28" s="50"/>
      <c r="AD28" s="50"/>
      <c r="AE28" s="50"/>
      <c r="AF28" s="50"/>
      <c r="AG28" s="50"/>
      <c r="AH28" s="50" t="e">
        <f>IF(+'10年計画表'!#REF!="","",'10年計画表'!#REF!)</f>
        <v>#REF!</v>
      </c>
      <c r="AI28" s="50" t="e">
        <f>IF(+'10年計画表'!#REF!="無","",'10年計画表'!#REF!)</f>
        <v>#REF!</v>
      </c>
      <c r="AJ28" s="50" t="e">
        <f>IF(+'10年計画表'!#REF!="","",'10年計画表'!#REF!)</f>
        <v>#REF!</v>
      </c>
    </row>
    <row r="29" spans="1:36" s="53" customFormat="1" x14ac:dyDescent="0.15">
      <c r="A29" s="50">
        <f t="shared" si="0"/>
        <v>28</v>
      </c>
      <c r="B29" s="53">
        <v>28</v>
      </c>
      <c r="C29" s="50" t="e">
        <f>+'10年計画表'!#REF!</f>
        <v>#REF!</v>
      </c>
      <c r="D29" s="50" t="e">
        <f>+'10年計画表'!#REF!</f>
        <v>#REF!</v>
      </c>
      <c r="E29" s="50" t="e">
        <f>+'10年計画表'!#REF!</f>
        <v>#REF!</v>
      </c>
      <c r="F29" s="50" t="e">
        <f>+'10年計画表'!#REF!</f>
        <v>#REF!</v>
      </c>
      <c r="G29" s="50"/>
      <c r="H29" s="50" t="e">
        <f>+'10年計画表'!#REF!</f>
        <v>#REF!</v>
      </c>
      <c r="I29" s="50"/>
      <c r="J29" s="50" t="e">
        <f>+'10年計画表'!#REF!</f>
        <v>#REF!</v>
      </c>
      <c r="K29" s="50" t="e">
        <f>+'10年計画表'!#REF!</f>
        <v>#REF!</v>
      </c>
      <c r="L29" s="50" t="e">
        <f>+'10年計画表'!#REF!</f>
        <v>#REF!</v>
      </c>
      <c r="M29" s="51" t="e">
        <f>+'10年計画表'!#REF!</f>
        <v>#REF!</v>
      </c>
      <c r="N29" s="50"/>
      <c r="O29" s="50" t="e">
        <f>+'10年計画表'!#REF!</f>
        <v>#REF!</v>
      </c>
      <c r="P29" s="50" t="s">
        <v>74</v>
      </c>
      <c r="Q29" s="50" t="e">
        <f>+'10年計画表'!#REF!</f>
        <v>#REF!</v>
      </c>
      <c r="R29" s="50" t="e">
        <f>+'10年計画表'!#REF!</f>
        <v>#REF!</v>
      </c>
      <c r="S29" s="52" t="e">
        <f>+'10年計画表'!#REF!</f>
        <v>#REF!</v>
      </c>
      <c r="T29" s="50" t="e">
        <f>+'10年計画表'!#REF!</f>
        <v>#REF!</v>
      </c>
      <c r="U29" s="50" t="e">
        <f>+'10年計画表'!#REF!</f>
        <v>#REF!</v>
      </c>
      <c r="V29" s="50" t="e">
        <f>IF(+'10年計画表'!#REF!=22,"",'10年計画表'!#REF!)</f>
        <v>#REF!</v>
      </c>
      <c r="W29" s="50" t="e">
        <f>IF(+'10年計画表'!#REF!=22,"",'10年計画表'!#REF!)</f>
        <v>#REF!</v>
      </c>
      <c r="X29" s="50" t="e">
        <f>IF(+'10年計画表'!#REF!=22,"",'10年計画表'!#REF!)</f>
        <v>#REF!</v>
      </c>
      <c r="Y29" s="50" t="e">
        <f>IF(+'10年計画表'!#REF!=22,"",'10年計画表'!#REF!)</f>
        <v>#REF!</v>
      </c>
      <c r="Z29" s="50" t="e">
        <f>IF(+'10年計画表'!#REF!=22,"",'10年計画表'!#REF!)</f>
        <v>#REF!</v>
      </c>
      <c r="AA29" s="50"/>
      <c r="AB29" s="50"/>
      <c r="AC29" s="50"/>
      <c r="AD29" s="50"/>
      <c r="AE29" s="50"/>
      <c r="AF29" s="50"/>
      <c r="AG29" s="50"/>
      <c r="AH29" s="50" t="e">
        <f>IF(+'10年計画表'!#REF!="","",'10年計画表'!#REF!)</f>
        <v>#REF!</v>
      </c>
      <c r="AI29" s="50" t="e">
        <f>IF(+'10年計画表'!#REF!="無","",'10年計画表'!#REF!)</f>
        <v>#REF!</v>
      </c>
      <c r="AJ29" s="50" t="e">
        <f>IF(+'10年計画表'!#REF!="","",'10年計画表'!#REF!)</f>
        <v>#REF!</v>
      </c>
    </row>
    <row r="30" spans="1:36" s="57" customFormat="1" x14ac:dyDescent="0.15">
      <c r="A30" s="55">
        <f t="shared" si="0"/>
        <v>29</v>
      </c>
      <c r="B30" s="57">
        <v>29</v>
      </c>
      <c r="C30" s="55" t="e">
        <f>+'10年計画表'!#REF!</f>
        <v>#REF!</v>
      </c>
      <c r="D30" s="55" t="e">
        <f>+'10年計画表'!#REF!</f>
        <v>#REF!</v>
      </c>
      <c r="E30" s="55" t="e">
        <f>+'10年計画表'!#REF!</f>
        <v>#REF!</v>
      </c>
      <c r="F30" s="55" t="e">
        <f>+'10年計画表'!#REF!</f>
        <v>#REF!</v>
      </c>
      <c r="G30" s="55"/>
      <c r="H30" s="55" t="e">
        <f>+'10年計画表'!#REF!</f>
        <v>#REF!</v>
      </c>
      <c r="I30" s="55"/>
      <c r="J30" s="55" t="e">
        <f>+'10年計画表'!#REF!</f>
        <v>#REF!</v>
      </c>
      <c r="K30" s="55" t="e">
        <f>+'10年計画表'!#REF!</f>
        <v>#REF!</v>
      </c>
      <c r="L30" s="55" t="e">
        <f>+'10年計画表'!#REF!</f>
        <v>#REF!</v>
      </c>
      <c r="M30" s="56" t="e">
        <f>+'10年計画表'!#REF!</f>
        <v>#REF!</v>
      </c>
      <c r="N30" s="55"/>
      <c r="O30" s="55" t="e">
        <f>+'10年計画表'!#REF!</f>
        <v>#REF!</v>
      </c>
      <c r="P30" s="55" t="s">
        <v>74</v>
      </c>
      <c r="Q30" s="55" t="e">
        <f>+'10年計画表'!#REF!</f>
        <v>#REF!</v>
      </c>
      <c r="R30" s="55" t="e">
        <f>+'10年計画表'!#REF!</f>
        <v>#REF!</v>
      </c>
      <c r="S30" s="47" t="e">
        <f>+'10年計画表'!#REF!</f>
        <v>#REF!</v>
      </c>
      <c r="T30" s="55" t="e">
        <f>+'10年計画表'!#REF!</f>
        <v>#REF!</v>
      </c>
      <c r="U30" s="55" t="e">
        <f>+'10年計画表'!#REF!</f>
        <v>#REF!</v>
      </c>
      <c r="V30" s="55" t="e">
        <f>IF(+'10年計画表'!#REF!=22,"",'10年計画表'!#REF!)</f>
        <v>#REF!</v>
      </c>
      <c r="W30" s="55" t="e">
        <f>IF(+'10年計画表'!#REF!=22,"",'10年計画表'!#REF!)</f>
        <v>#REF!</v>
      </c>
      <c r="X30" s="55" t="e">
        <f>IF(+'10年計画表'!#REF!=22,"",'10年計画表'!#REF!)</f>
        <v>#REF!</v>
      </c>
      <c r="Y30" s="55" t="e">
        <f>IF(+'10年計画表'!#REF!=22,"",'10年計画表'!#REF!)</f>
        <v>#REF!</v>
      </c>
      <c r="Z30" s="55" t="e">
        <f>IF(+'10年計画表'!#REF!=22,"",'10年計画表'!#REF!)</f>
        <v>#REF!</v>
      </c>
      <c r="AA30" s="55"/>
      <c r="AB30" s="55"/>
      <c r="AC30" s="55"/>
      <c r="AD30" s="55"/>
      <c r="AE30" s="55"/>
      <c r="AF30" s="55"/>
      <c r="AG30" s="55"/>
      <c r="AH30" s="55" t="e">
        <f>IF(+'10年計画表'!#REF!="","",'10年計画表'!#REF!)</f>
        <v>#REF!</v>
      </c>
      <c r="AI30" s="55" t="e">
        <f>IF(+'10年計画表'!#REF!="無","",'10年計画表'!#REF!)</f>
        <v>#REF!</v>
      </c>
      <c r="AJ30" s="55" t="e">
        <f>IF(+'10年計画表'!#REF!="","",'10年計画表'!#REF!)</f>
        <v>#REF!</v>
      </c>
    </row>
    <row r="31" spans="1:36" s="57" customFormat="1" x14ac:dyDescent="0.15">
      <c r="A31" s="55">
        <f t="shared" si="0"/>
        <v>30</v>
      </c>
      <c r="B31" s="57">
        <v>30</v>
      </c>
      <c r="C31" s="55" t="e">
        <f>+'10年計画表'!#REF!</f>
        <v>#REF!</v>
      </c>
      <c r="D31" s="55" t="e">
        <f>+'10年計画表'!#REF!</f>
        <v>#REF!</v>
      </c>
      <c r="E31" s="55" t="e">
        <f>+'10年計画表'!#REF!</f>
        <v>#REF!</v>
      </c>
      <c r="F31" s="55" t="e">
        <f>+'10年計画表'!#REF!</f>
        <v>#REF!</v>
      </c>
      <c r="G31" s="55"/>
      <c r="H31" s="55" t="e">
        <f>+'10年計画表'!#REF!</f>
        <v>#REF!</v>
      </c>
      <c r="I31" s="55"/>
      <c r="J31" s="55" t="e">
        <f>+'10年計画表'!#REF!</f>
        <v>#REF!</v>
      </c>
      <c r="K31" s="55" t="e">
        <f>+'10年計画表'!#REF!</f>
        <v>#REF!</v>
      </c>
      <c r="L31" s="55" t="e">
        <f>+'10年計画表'!#REF!</f>
        <v>#REF!</v>
      </c>
      <c r="M31" s="56" t="e">
        <f>+'10年計画表'!#REF!</f>
        <v>#REF!</v>
      </c>
      <c r="N31" s="55"/>
      <c r="O31" s="55" t="e">
        <f>+'10年計画表'!#REF!</f>
        <v>#REF!</v>
      </c>
      <c r="P31" s="55" t="s">
        <v>74</v>
      </c>
      <c r="Q31" s="55" t="e">
        <f>+'10年計画表'!#REF!</f>
        <v>#REF!</v>
      </c>
      <c r="R31" s="55" t="e">
        <f>+'10年計画表'!#REF!</f>
        <v>#REF!</v>
      </c>
      <c r="S31" s="47" t="e">
        <f>+'10年計画表'!#REF!</f>
        <v>#REF!</v>
      </c>
      <c r="T31" s="55" t="e">
        <f>+'10年計画表'!#REF!</f>
        <v>#REF!</v>
      </c>
      <c r="U31" s="55" t="e">
        <f>+'10年計画表'!#REF!</f>
        <v>#REF!</v>
      </c>
      <c r="V31" s="55" t="e">
        <f>IF(+'10年計画表'!#REF!=22,"",'10年計画表'!#REF!)</f>
        <v>#REF!</v>
      </c>
      <c r="W31" s="55" t="e">
        <f>IF(+'10年計画表'!#REF!=22,"",'10年計画表'!#REF!)</f>
        <v>#REF!</v>
      </c>
      <c r="X31" s="55" t="e">
        <f>IF(+'10年計画表'!#REF!=22,"",'10年計画表'!#REF!)</f>
        <v>#REF!</v>
      </c>
      <c r="Y31" s="55" t="e">
        <f>IF(+'10年計画表'!#REF!=22,"",'10年計画表'!#REF!)</f>
        <v>#REF!</v>
      </c>
      <c r="Z31" s="55" t="e">
        <f>IF(+'10年計画表'!#REF!=22,"",'10年計画表'!#REF!)</f>
        <v>#REF!</v>
      </c>
      <c r="AA31" s="55"/>
      <c r="AB31" s="55"/>
      <c r="AC31" s="55"/>
      <c r="AD31" s="55"/>
      <c r="AE31" s="55"/>
      <c r="AF31" s="55"/>
      <c r="AG31" s="55"/>
      <c r="AH31" s="55" t="e">
        <f>IF(+'10年計画表'!#REF!="","",'10年計画表'!#REF!)</f>
        <v>#REF!</v>
      </c>
      <c r="AI31" s="55" t="e">
        <f>IF(+'10年計画表'!#REF!="無","",'10年計画表'!#REF!)</f>
        <v>#REF!</v>
      </c>
      <c r="AJ31" s="55" t="e">
        <f>IF(+'10年計画表'!#REF!="","",'10年計画表'!#REF!)</f>
        <v>#REF!</v>
      </c>
    </row>
    <row r="32" spans="1:36" s="57" customFormat="1" x14ac:dyDescent="0.15">
      <c r="A32" s="55">
        <f t="shared" si="0"/>
        <v>31</v>
      </c>
      <c r="B32" s="57">
        <v>31</v>
      </c>
      <c r="C32" s="55" t="e">
        <f>+'10年計画表'!#REF!</f>
        <v>#REF!</v>
      </c>
      <c r="D32" s="55" t="e">
        <f>+'10年計画表'!#REF!</f>
        <v>#REF!</v>
      </c>
      <c r="E32" s="55" t="e">
        <f>+'10年計画表'!#REF!</f>
        <v>#REF!</v>
      </c>
      <c r="F32" s="55" t="e">
        <f>+'10年計画表'!#REF!</f>
        <v>#REF!</v>
      </c>
      <c r="G32" s="55"/>
      <c r="H32" s="55" t="e">
        <f>+'10年計画表'!#REF!</f>
        <v>#REF!</v>
      </c>
      <c r="I32" s="55"/>
      <c r="J32" s="55" t="e">
        <f>+'10年計画表'!#REF!</f>
        <v>#REF!</v>
      </c>
      <c r="K32" s="55" t="e">
        <f>+'10年計画表'!#REF!</f>
        <v>#REF!</v>
      </c>
      <c r="L32" s="55" t="e">
        <f>+'10年計画表'!#REF!</f>
        <v>#REF!</v>
      </c>
      <c r="M32" s="56" t="e">
        <f>+'10年計画表'!#REF!</f>
        <v>#REF!</v>
      </c>
      <c r="N32" s="55"/>
      <c r="O32" s="55" t="e">
        <f>+'10年計画表'!#REF!</f>
        <v>#REF!</v>
      </c>
      <c r="P32" s="55" t="s">
        <v>74</v>
      </c>
      <c r="Q32" s="55" t="e">
        <f>+'10年計画表'!#REF!</f>
        <v>#REF!</v>
      </c>
      <c r="R32" s="55" t="e">
        <f>+'10年計画表'!#REF!</f>
        <v>#REF!</v>
      </c>
      <c r="S32" s="47" t="e">
        <f>+'10年計画表'!#REF!</f>
        <v>#REF!</v>
      </c>
      <c r="T32" s="55" t="e">
        <f>+'10年計画表'!#REF!</f>
        <v>#REF!</v>
      </c>
      <c r="U32" s="55" t="e">
        <f>+'10年計画表'!#REF!</f>
        <v>#REF!</v>
      </c>
      <c r="V32" s="55" t="e">
        <f>IF(+'10年計画表'!#REF!=22,"",'10年計画表'!#REF!)</f>
        <v>#REF!</v>
      </c>
      <c r="W32" s="55" t="e">
        <f>IF(+'10年計画表'!#REF!=22,"",'10年計画表'!#REF!)</f>
        <v>#REF!</v>
      </c>
      <c r="X32" s="55" t="e">
        <f>IF(+'10年計画表'!#REF!=22,"",'10年計画表'!#REF!)</f>
        <v>#REF!</v>
      </c>
      <c r="Y32" s="55" t="e">
        <f>IF(+'10年計画表'!#REF!=22,"",'10年計画表'!#REF!)</f>
        <v>#REF!</v>
      </c>
      <c r="Z32" s="55" t="e">
        <f>IF(+'10年計画表'!#REF!=22,"",'10年計画表'!#REF!)</f>
        <v>#REF!</v>
      </c>
      <c r="AA32" s="55"/>
      <c r="AB32" s="55"/>
      <c r="AC32" s="55"/>
      <c r="AD32" s="55"/>
      <c r="AE32" s="55"/>
      <c r="AF32" s="55"/>
      <c r="AG32" s="55"/>
      <c r="AH32" s="55" t="e">
        <f>IF(+'10年計画表'!#REF!="","",'10年計画表'!#REF!)</f>
        <v>#REF!</v>
      </c>
      <c r="AI32" s="55" t="e">
        <f>IF(+'10年計画表'!#REF!="無","",'10年計画表'!#REF!)</f>
        <v>#REF!</v>
      </c>
      <c r="AJ32" s="55" t="e">
        <f>IF(+'10年計画表'!#REF!="","",'10年計画表'!#REF!)</f>
        <v>#REF!</v>
      </c>
    </row>
    <row r="33" spans="1:36" s="57" customFormat="1" x14ac:dyDescent="0.15">
      <c r="A33" s="55">
        <f t="shared" si="0"/>
        <v>32</v>
      </c>
      <c r="B33" s="57">
        <v>32</v>
      </c>
      <c r="C33" s="55" t="e">
        <f>+'10年計画表'!#REF!</f>
        <v>#REF!</v>
      </c>
      <c r="D33" s="55" t="e">
        <f>+'10年計画表'!#REF!</f>
        <v>#REF!</v>
      </c>
      <c r="E33" s="55" t="e">
        <f>+'10年計画表'!#REF!</f>
        <v>#REF!</v>
      </c>
      <c r="F33" s="55" t="e">
        <f>+'10年計画表'!#REF!</f>
        <v>#REF!</v>
      </c>
      <c r="G33" s="55"/>
      <c r="H33" s="55" t="e">
        <f>+'10年計画表'!#REF!</f>
        <v>#REF!</v>
      </c>
      <c r="I33" s="55"/>
      <c r="J33" s="55" t="e">
        <f>+'10年計画表'!#REF!</f>
        <v>#REF!</v>
      </c>
      <c r="K33" s="55" t="e">
        <f>+'10年計画表'!#REF!</f>
        <v>#REF!</v>
      </c>
      <c r="L33" s="55" t="e">
        <f>+'10年計画表'!#REF!</f>
        <v>#REF!</v>
      </c>
      <c r="M33" s="56" t="e">
        <f>+'10年計画表'!#REF!</f>
        <v>#REF!</v>
      </c>
      <c r="N33" s="55"/>
      <c r="O33" s="55" t="e">
        <f>+'10年計画表'!#REF!</f>
        <v>#REF!</v>
      </c>
      <c r="P33" s="55" t="s">
        <v>74</v>
      </c>
      <c r="Q33" s="55" t="e">
        <f>+'10年計画表'!#REF!</f>
        <v>#REF!</v>
      </c>
      <c r="R33" s="55" t="e">
        <f>+'10年計画表'!#REF!</f>
        <v>#REF!</v>
      </c>
      <c r="S33" s="47" t="e">
        <f>+'10年計画表'!#REF!</f>
        <v>#REF!</v>
      </c>
      <c r="T33" s="55" t="e">
        <f>+'10年計画表'!#REF!</f>
        <v>#REF!</v>
      </c>
      <c r="U33" s="55" t="e">
        <f>+'10年計画表'!#REF!</f>
        <v>#REF!</v>
      </c>
      <c r="V33" s="55" t="e">
        <f>IF(+'10年計画表'!#REF!=22,"",'10年計画表'!#REF!)</f>
        <v>#REF!</v>
      </c>
      <c r="W33" s="55" t="e">
        <f>IF(+'10年計画表'!#REF!=22,"",'10年計画表'!#REF!)</f>
        <v>#REF!</v>
      </c>
      <c r="X33" s="55" t="e">
        <f>IF(+'10年計画表'!#REF!=22,"",'10年計画表'!#REF!)</f>
        <v>#REF!</v>
      </c>
      <c r="Y33" s="55" t="e">
        <f>IF(+'10年計画表'!#REF!=22,"",'10年計画表'!#REF!)</f>
        <v>#REF!</v>
      </c>
      <c r="Z33" s="55" t="e">
        <f>IF(+'10年計画表'!#REF!=22,"",'10年計画表'!#REF!)</f>
        <v>#REF!</v>
      </c>
      <c r="AA33" s="55"/>
      <c r="AB33" s="55"/>
      <c r="AC33" s="55"/>
      <c r="AD33" s="55"/>
      <c r="AE33" s="55"/>
      <c r="AF33" s="55"/>
      <c r="AG33" s="55"/>
      <c r="AH33" s="55" t="e">
        <f>IF(+'10年計画表'!#REF!="","",'10年計画表'!#REF!)</f>
        <v>#REF!</v>
      </c>
      <c r="AI33" s="55" t="e">
        <f>IF(+'10年計画表'!#REF!="無","",'10年計画表'!#REF!)</f>
        <v>#REF!</v>
      </c>
      <c r="AJ33" s="55" t="e">
        <f>IF(+'10年計画表'!#REF!="","",'10年計画表'!#REF!)</f>
        <v>#REF!</v>
      </c>
    </row>
    <row r="34" spans="1:36" s="57" customFormat="1" x14ac:dyDescent="0.15">
      <c r="A34" s="55">
        <f t="shared" si="0"/>
        <v>33</v>
      </c>
      <c r="B34" s="57">
        <v>33</v>
      </c>
      <c r="C34" s="55" t="e">
        <f>+'10年計画表'!#REF!</f>
        <v>#REF!</v>
      </c>
      <c r="D34" s="55" t="e">
        <f>+'10年計画表'!#REF!</f>
        <v>#REF!</v>
      </c>
      <c r="E34" s="55" t="e">
        <f>+'10年計画表'!#REF!</f>
        <v>#REF!</v>
      </c>
      <c r="F34" s="55" t="e">
        <f>+'10年計画表'!#REF!</f>
        <v>#REF!</v>
      </c>
      <c r="G34" s="55"/>
      <c r="H34" s="55" t="e">
        <f>+'10年計画表'!#REF!</f>
        <v>#REF!</v>
      </c>
      <c r="I34" s="55"/>
      <c r="J34" s="55" t="e">
        <f>+'10年計画表'!#REF!</f>
        <v>#REF!</v>
      </c>
      <c r="K34" s="55" t="e">
        <f>+'10年計画表'!#REF!</f>
        <v>#REF!</v>
      </c>
      <c r="L34" s="55" t="e">
        <f>+'10年計画表'!#REF!</f>
        <v>#REF!</v>
      </c>
      <c r="M34" s="56" t="e">
        <f>+'10年計画表'!#REF!</f>
        <v>#REF!</v>
      </c>
      <c r="N34" s="55"/>
      <c r="O34" s="55" t="e">
        <f>+'10年計画表'!#REF!</f>
        <v>#REF!</v>
      </c>
      <c r="P34" s="55" t="s">
        <v>74</v>
      </c>
      <c r="Q34" s="55" t="e">
        <f>+'10年計画表'!#REF!</f>
        <v>#REF!</v>
      </c>
      <c r="R34" s="55" t="e">
        <f>+'10年計画表'!#REF!</f>
        <v>#REF!</v>
      </c>
      <c r="S34" s="47" t="e">
        <f>+'10年計画表'!#REF!</f>
        <v>#REF!</v>
      </c>
      <c r="T34" s="55" t="e">
        <f>+'10年計画表'!#REF!</f>
        <v>#REF!</v>
      </c>
      <c r="U34" s="55" t="e">
        <f>+'10年計画表'!#REF!</f>
        <v>#REF!</v>
      </c>
      <c r="V34" s="55" t="e">
        <f>IF(+'10年計画表'!#REF!=22,"",'10年計画表'!#REF!)</f>
        <v>#REF!</v>
      </c>
      <c r="W34" s="55" t="e">
        <f>IF(+'10年計画表'!#REF!=22,"",'10年計画表'!#REF!)</f>
        <v>#REF!</v>
      </c>
      <c r="X34" s="55" t="e">
        <f>IF(+'10年計画表'!#REF!=22,"",'10年計画表'!#REF!)</f>
        <v>#REF!</v>
      </c>
      <c r="Y34" s="55" t="e">
        <f>IF(+'10年計画表'!#REF!=22,"",'10年計画表'!#REF!)</f>
        <v>#REF!</v>
      </c>
      <c r="Z34" s="55" t="e">
        <f>IF(+'10年計画表'!#REF!=22,"",'10年計画表'!#REF!)</f>
        <v>#REF!</v>
      </c>
      <c r="AA34" s="55"/>
      <c r="AB34" s="55"/>
      <c r="AC34" s="55"/>
      <c r="AD34" s="55"/>
      <c r="AE34" s="55"/>
      <c r="AF34" s="55"/>
      <c r="AG34" s="55"/>
      <c r="AH34" s="55" t="e">
        <f>IF(+'10年計画表'!#REF!="","",'10年計画表'!#REF!)</f>
        <v>#REF!</v>
      </c>
      <c r="AI34" s="55" t="e">
        <f>IF(+'10年計画表'!#REF!="無","",'10年計画表'!#REF!)</f>
        <v>#REF!</v>
      </c>
      <c r="AJ34" s="55" t="e">
        <f>IF(+'10年計画表'!#REF!="","",'10年計画表'!#REF!)</f>
        <v>#REF!</v>
      </c>
    </row>
    <row r="35" spans="1:36" s="57" customFormat="1" x14ac:dyDescent="0.15">
      <c r="A35" s="55">
        <f t="shared" si="0"/>
        <v>34</v>
      </c>
      <c r="B35" s="57">
        <v>34</v>
      </c>
      <c r="C35" s="55" t="e">
        <f>+'10年計画表'!#REF!</f>
        <v>#REF!</v>
      </c>
      <c r="D35" s="55" t="e">
        <f>+'10年計画表'!#REF!</f>
        <v>#REF!</v>
      </c>
      <c r="E35" s="55" t="e">
        <f>+'10年計画表'!#REF!</f>
        <v>#REF!</v>
      </c>
      <c r="F35" s="55" t="e">
        <f>+'10年計画表'!#REF!</f>
        <v>#REF!</v>
      </c>
      <c r="G35" s="55"/>
      <c r="H35" s="55" t="e">
        <f>+'10年計画表'!#REF!</f>
        <v>#REF!</v>
      </c>
      <c r="I35" s="55"/>
      <c r="J35" s="55" t="e">
        <f>+'10年計画表'!#REF!</f>
        <v>#REF!</v>
      </c>
      <c r="K35" s="55" t="e">
        <f>+'10年計画表'!#REF!</f>
        <v>#REF!</v>
      </c>
      <c r="L35" s="55" t="e">
        <f>+'10年計画表'!#REF!</f>
        <v>#REF!</v>
      </c>
      <c r="M35" s="56" t="e">
        <f>+'10年計画表'!#REF!</f>
        <v>#REF!</v>
      </c>
      <c r="N35" s="55"/>
      <c r="O35" s="55" t="e">
        <f>+'10年計画表'!#REF!</f>
        <v>#REF!</v>
      </c>
      <c r="P35" s="55" t="s">
        <v>74</v>
      </c>
      <c r="Q35" s="55" t="e">
        <f>+'10年計画表'!#REF!</f>
        <v>#REF!</v>
      </c>
      <c r="R35" s="55" t="e">
        <f>+'10年計画表'!#REF!</f>
        <v>#REF!</v>
      </c>
      <c r="S35" s="47" t="e">
        <f>+'10年計画表'!#REF!</f>
        <v>#REF!</v>
      </c>
      <c r="T35" s="55" t="e">
        <f>+'10年計画表'!#REF!</f>
        <v>#REF!</v>
      </c>
      <c r="U35" s="55" t="e">
        <f>+'10年計画表'!#REF!</f>
        <v>#REF!</v>
      </c>
      <c r="V35" s="55" t="e">
        <f>IF(+'10年計画表'!#REF!=22,"",'10年計画表'!#REF!)</f>
        <v>#REF!</v>
      </c>
      <c r="W35" s="55" t="e">
        <f>IF(+'10年計画表'!#REF!=22,"",'10年計画表'!#REF!)</f>
        <v>#REF!</v>
      </c>
      <c r="X35" s="55" t="e">
        <f>IF(+'10年計画表'!#REF!=22,"",'10年計画表'!#REF!)</f>
        <v>#REF!</v>
      </c>
      <c r="Y35" s="55" t="e">
        <f>IF(+'10年計画表'!#REF!=22,"",'10年計画表'!#REF!)</f>
        <v>#REF!</v>
      </c>
      <c r="Z35" s="55" t="e">
        <f>IF(+'10年計画表'!#REF!=22,"",'10年計画表'!#REF!)</f>
        <v>#REF!</v>
      </c>
      <c r="AA35" s="55"/>
      <c r="AB35" s="55"/>
      <c r="AC35" s="55"/>
      <c r="AD35" s="55"/>
      <c r="AE35" s="55"/>
      <c r="AF35" s="55"/>
      <c r="AG35" s="55"/>
      <c r="AH35" s="55" t="e">
        <f>IF(+'10年計画表'!#REF!="","",'10年計画表'!#REF!)</f>
        <v>#REF!</v>
      </c>
      <c r="AI35" s="55" t="e">
        <f>IF(+'10年計画表'!#REF!="無","",'10年計画表'!#REF!)</f>
        <v>#REF!</v>
      </c>
      <c r="AJ35" s="55" t="e">
        <f>IF(+'10年計画表'!#REF!="","",'10年計画表'!#REF!)</f>
        <v>#REF!</v>
      </c>
    </row>
    <row r="36" spans="1:36" s="57" customFormat="1" x14ac:dyDescent="0.15">
      <c r="A36" s="55">
        <f t="shared" si="0"/>
        <v>35</v>
      </c>
      <c r="B36" s="57">
        <v>35</v>
      </c>
      <c r="C36" s="55" t="e">
        <f>+'10年計画表'!#REF!</f>
        <v>#REF!</v>
      </c>
      <c r="D36" s="55" t="e">
        <f>+'10年計画表'!#REF!</f>
        <v>#REF!</v>
      </c>
      <c r="E36" s="55" t="e">
        <f>+'10年計画表'!#REF!</f>
        <v>#REF!</v>
      </c>
      <c r="F36" s="55" t="e">
        <f>+'10年計画表'!#REF!</f>
        <v>#REF!</v>
      </c>
      <c r="G36" s="55"/>
      <c r="H36" s="55" t="e">
        <f>+'10年計画表'!#REF!</f>
        <v>#REF!</v>
      </c>
      <c r="I36" s="55"/>
      <c r="J36" s="55" t="e">
        <f>+'10年計画表'!#REF!</f>
        <v>#REF!</v>
      </c>
      <c r="K36" s="55" t="e">
        <f>+'10年計画表'!#REF!</f>
        <v>#REF!</v>
      </c>
      <c r="L36" s="55" t="e">
        <f>+'10年計画表'!#REF!</f>
        <v>#REF!</v>
      </c>
      <c r="M36" s="56" t="e">
        <f>+'10年計画表'!#REF!</f>
        <v>#REF!</v>
      </c>
      <c r="N36" s="55"/>
      <c r="O36" s="55" t="e">
        <f>+'10年計画表'!#REF!</f>
        <v>#REF!</v>
      </c>
      <c r="P36" s="55" t="s">
        <v>74</v>
      </c>
      <c r="Q36" s="55" t="e">
        <f>+'10年計画表'!#REF!</f>
        <v>#REF!</v>
      </c>
      <c r="R36" s="55" t="e">
        <f>+'10年計画表'!#REF!</f>
        <v>#REF!</v>
      </c>
      <c r="S36" s="47" t="e">
        <f>+'10年計画表'!#REF!</f>
        <v>#REF!</v>
      </c>
      <c r="T36" s="55" t="e">
        <f>+'10年計画表'!#REF!</f>
        <v>#REF!</v>
      </c>
      <c r="U36" s="55" t="e">
        <f>+'10年計画表'!#REF!</f>
        <v>#REF!</v>
      </c>
      <c r="V36" s="55" t="e">
        <f>IF(+'10年計画表'!#REF!=22,"",'10年計画表'!#REF!)</f>
        <v>#REF!</v>
      </c>
      <c r="W36" s="55" t="e">
        <f>IF(+'10年計画表'!#REF!=22,"",'10年計画表'!#REF!)</f>
        <v>#REF!</v>
      </c>
      <c r="X36" s="55" t="e">
        <f>IF(+'10年計画表'!#REF!=22,"",'10年計画表'!#REF!)</f>
        <v>#REF!</v>
      </c>
      <c r="Y36" s="55" t="e">
        <f>IF(+'10年計画表'!#REF!=22,"",'10年計画表'!#REF!)</f>
        <v>#REF!</v>
      </c>
      <c r="Z36" s="55" t="e">
        <f>IF(+'10年計画表'!#REF!=22,"",'10年計画表'!#REF!)</f>
        <v>#REF!</v>
      </c>
      <c r="AA36" s="55"/>
      <c r="AB36" s="55"/>
      <c r="AC36" s="55"/>
      <c r="AD36" s="55"/>
      <c r="AE36" s="55"/>
      <c r="AF36" s="55"/>
      <c r="AG36" s="55"/>
      <c r="AH36" s="55" t="e">
        <f>IF(+'10年計画表'!#REF!="","",'10年計画表'!#REF!)</f>
        <v>#REF!</v>
      </c>
      <c r="AI36" s="55" t="e">
        <f>IF(+'10年計画表'!#REF!="無","",'10年計画表'!#REF!)</f>
        <v>#REF!</v>
      </c>
      <c r="AJ36" s="55" t="e">
        <f>IF(+'10年計画表'!#REF!="","",'10年計画表'!#REF!)</f>
        <v>#REF!</v>
      </c>
    </row>
    <row r="37" spans="1:36" s="57" customFormat="1" x14ac:dyDescent="0.15">
      <c r="A37" s="55">
        <f t="shared" si="0"/>
        <v>36</v>
      </c>
      <c r="B37" s="57">
        <v>36</v>
      </c>
      <c r="C37" s="55" t="e">
        <f>+'10年計画表'!#REF!</f>
        <v>#REF!</v>
      </c>
      <c r="D37" s="55" t="e">
        <f>+'10年計画表'!#REF!</f>
        <v>#REF!</v>
      </c>
      <c r="E37" s="55" t="e">
        <f>+'10年計画表'!#REF!</f>
        <v>#REF!</v>
      </c>
      <c r="F37" s="55" t="e">
        <f>+'10年計画表'!#REF!</f>
        <v>#REF!</v>
      </c>
      <c r="G37" s="55"/>
      <c r="H37" s="55" t="e">
        <f>+'10年計画表'!#REF!</f>
        <v>#REF!</v>
      </c>
      <c r="I37" s="55"/>
      <c r="J37" s="55" t="e">
        <f>+'10年計画表'!#REF!</f>
        <v>#REF!</v>
      </c>
      <c r="K37" s="55" t="e">
        <f>+'10年計画表'!#REF!</f>
        <v>#REF!</v>
      </c>
      <c r="L37" s="55" t="e">
        <f>+'10年計画表'!#REF!</f>
        <v>#REF!</v>
      </c>
      <c r="M37" s="56" t="e">
        <f>+'10年計画表'!#REF!</f>
        <v>#REF!</v>
      </c>
      <c r="N37" s="55"/>
      <c r="O37" s="55" t="e">
        <f>+'10年計画表'!#REF!</f>
        <v>#REF!</v>
      </c>
      <c r="P37" s="55" t="s">
        <v>74</v>
      </c>
      <c r="Q37" s="55" t="e">
        <f>+'10年計画表'!#REF!</f>
        <v>#REF!</v>
      </c>
      <c r="R37" s="55" t="e">
        <f>+'10年計画表'!#REF!</f>
        <v>#REF!</v>
      </c>
      <c r="S37" s="47" t="e">
        <f>+'10年計画表'!#REF!</f>
        <v>#REF!</v>
      </c>
      <c r="T37" s="55" t="e">
        <f>+'10年計画表'!#REF!</f>
        <v>#REF!</v>
      </c>
      <c r="U37" s="55" t="e">
        <f>+'10年計画表'!#REF!</f>
        <v>#REF!</v>
      </c>
      <c r="V37" s="55" t="e">
        <f>IF(+'10年計画表'!#REF!=22,"",'10年計画表'!#REF!)</f>
        <v>#REF!</v>
      </c>
      <c r="W37" s="55" t="e">
        <f>IF(+'10年計画表'!#REF!=22,"",'10年計画表'!#REF!)</f>
        <v>#REF!</v>
      </c>
      <c r="X37" s="55" t="e">
        <f>IF(+'10年計画表'!#REF!=22,"",'10年計画表'!#REF!)</f>
        <v>#REF!</v>
      </c>
      <c r="Y37" s="55" t="e">
        <f>IF(+'10年計画表'!#REF!=22,"",'10年計画表'!#REF!)</f>
        <v>#REF!</v>
      </c>
      <c r="Z37" s="55" t="e">
        <f>IF(+'10年計画表'!#REF!=22,"",'10年計画表'!#REF!)</f>
        <v>#REF!</v>
      </c>
      <c r="AA37" s="55"/>
      <c r="AB37" s="55"/>
      <c r="AC37" s="55"/>
      <c r="AD37" s="55"/>
      <c r="AE37" s="55"/>
      <c r="AF37" s="55"/>
      <c r="AG37" s="55"/>
      <c r="AH37" s="55" t="e">
        <f>IF(+'10年計画表'!#REF!="","",'10年計画表'!#REF!)</f>
        <v>#REF!</v>
      </c>
      <c r="AI37" s="55" t="e">
        <f>IF(+'10年計画表'!#REF!="無","",'10年計画表'!#REF!)</f>
        <v>#REF!</v>
      </c>
      <c r="AJ37" s="55" t="e">
        <f>IF(+'10年計画表'!#REF!="","",'10年計画表'!#REF!)</f>
        <v>#REF!</v>
      </c>
    </row>
    <row r="38" spans="1:36" s="57" customFormat="1" x14ac:dyDescent="0.15">
      <c r="A38" s="55">
        <f t="shared" si="0"/>
        <v>37</v>
      </c>
      <c r="B38" s="57">
        <v>37</v>
      </c>
      <c r="C38" s="55" t="e">
        <f>+'10年計画表'!#REF!</f>
        <v>#REF!</v>
      </c>
      <c r="D38" s="55" t="e">
        <f>+'10年計画表'!#REF!</f>
        <v>#REF!</v>
      </c>
      <c r="E38" s="55" t="e">
        <f>+'10年計画表'!#REF!</f>
        <v>#REF!</v>
      </c>
      <c r="F38" s="55" t="e">
        <f>+'10年計画表'!#REF!</f>
        <v>#REF!</v>
      </c>
      <c r="G38" s="55"/>
      <c r="H38" s="55" t="e">
        <f>+'10年計画表'!#REF!</f>
        <v>#REF!</v>
      </c>
      <c r="I38" s="55"/>
      <c r="J38" s="55" t="e">
        <f>+'10年計画表'!#REF!</f>
        <v>#REF!</v>
      </c>
      <c r="K38" s="55" t="e">
        <f>+'10年計画表'!#REF!</f>
        <v>#REF!</v>
      </c>
      <c r="L38" s="55" t="e">
        <f>+'10年計画表'!#REF!</f>
        <v>#REF!</v>
      </c>
      <c r="M38" s="56" t="e">
        <f>+'10年計画表'!#REF!</f>
        <v>#REF!</v>
      </c>
      <c r="N38" s="55"/>
      <c r="O38" s="55" t="e">
        <f>+'10年計画表'!#REF!</f>
        <v>#REF!</v>
      </c>
      <c r="P38" s="55" t="s">
        <v>74</v>
      </c>
      <c r="Q38" s="55" t="e">
        <f>+'10年計画表'!#REF!</f>
        <v>#REF!</v>
      </c>
      <c r="R38" s="55" t="e">
        <f>+'10年計画表'!#REF!</f>
        <v>#REF!</v>
      </c>
      <c r="S38" s="47" t="e">
        <f>+'10年計画表'!#REF!</f>
        <v>#REF!</v>
      </c>
      <c r="T38" s="55" t="e">
        <f>+'10年計画表'!#REF!</f>
        <v>#REF!</v>
      </c>
      <c r="U38" s="55" t="e">
        <f>+'10年計画表'!#REF!</f>
        <v>#REF!</v>
      </c>
      <c r="V38" s="55" t="e">
        <f>IF(+'10年計画表'!#REF!=22,"",'10年計画表'!#REF!)</f>
        <v>#REF!</v>
      </c>
      <c r="W38" s="55" t="e">
        <f>IF(+'10年計画表'!#REF!=22,"",'10年計画表'!#REF!)</f>
        <v>#REF!</v>
      </c>
      <c r="X38" s="55" t="e">
        <f>IF(+'10年計画表'!#REF!=22,"",'10年計画表'!#REF!)</f>
        <v>#REF!</v>
      </c>
      <c r="Y38" s="55" t="e">
        <f>IF(+'10年計画表'!#REF!=22,"",'10年計画表'!#REF!)</f>
        <v>#REF!</v>
      </c>
      <c r="Z38" s="55" t="e">
        <f>IF(+'10年計画表'!#REF!=22,"",'10年計画表'!#REF!)</f>
        <v>#REF!</v>
      </c>
      <c r="AA38" s="55"/>
      <c r="AB38" s="55"/>
      <c r="AC38" s="55"/>
      <c r="AD38" s="55"/>
      <c r="AE38" s="55"/>
      <c r="AF38" s="55"/>
      <c r="AG38" s="55"/>
      <c r="AH38" s="55" t="e">
        <f>IF(+'10年計画表'!#REF!="","",'10年計画表'!#REF!)</f>
        <v>#REF!</v>
      </c>
      <c r="AI38" s="55" t="e">
        <f>IF(+'10年計画表'!#REF!="無","",'10年計画表'!#REF!)</f>
        <v>#REF!</v>
      </c>
      <c r="AJ38" s="55" t="e">
        <f>IF(+'10年計画表'!#REF!="","",'10年計画表'!#REF!)</f>
        <v>#REF!</v>
      </c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1"/>
  <sheetViews>
    <sheetView zoomScale="70" zoomScaleNormal="70" zoomScaleSheetLayoutView="75" workbookViewId="0">
      <pane xSplit="8" ySplit="6" topLeftCell="I7" activePane="bottomRight" state="frozen"/>
      <selection pane="topRight" activeCell="I1" sqref="I1"/>
      <selection pane="bottomLeft" activeCell="A9" sqref="A9"/>
      <selection pane="bottomRight" activeCell="G18" sqref="G18"/>
    </sheetView>
  </sheetViews>
  <sheetFormatPr defaultColWidth="9" defaultRowHeight="13.5" x14ac:dyDescent="0.15"/>
  <cols>
    <col min="1" max="2" width="5.25" style="1" hidden="1" customWidth="1"/>
    <col min="3" max="3" width="4.5" style="2" customWidth="1"/>
    <col min="4" max="4" width="6.5" style="1" customWidth="1"/>
    <col min="5" max="5" width="11" style="1" customWidth="1"/>
    <col min="6" max="6" width="28.625" style="1" bestFit="1" customWidth="1"/>
    <col min="7" max="7" width="18.25" style="1" customWidth="1"/>
    <col min="8" max="8" width="15.75" style="1" customWidth="1"/>
    <col min="9" max="9" width="19.5" style="1" customWidth="1"/>
    <col min="10" max="10" width="12.5" style="1" customWidth="1"/>
    <col min="11" max="11" width="9" style="1" customWidth="1"/>
    <col min="12" max="12" width="12.5" style="1" customWidth="1"/>
    <col min="13" max="15" width="9" style="1" customWidth="1"/>
    <col min="16" max="16" width="11.875" style="3" customWidth="1"/>
    <col min="17" max="17" width="8" style="3" customWidth="1"/>
    <col min="18" max="18" width="8.625" style="89" customWidth="1"/>
    <col min="19" max="16384" width="9" style="1"/>
  </cols>
  <sheetData>
    <row r="1" spans="1:18" x14ac:dyDescent="0.15">
      <c r="R1" s="85"/>
    </row>
    <row r="2" spans="1:18" s="2" customFormat="1" x14ac:dyDescent="0.15">
      <c r="D2" s="1"/>
      <c r="E2" s="1"/>
      <c r="F2" s="1" t="s">
        <v>77</v>
      </c>
      <c r="G2" s="1"/>
      <c r="H2" s="1" t="s">
        <v>81</v>
      </c>
      <c r="I2" s="1" t="s">
        <v>76</v>
      </c>
      <c r="J2" s="1"/>
      <c r="K2" s="1"/>
      <c r="L2" s="1"/>
      <c r="M2" s="1"/>
      <c r="N2" s="1"/>
      <c r="O2" s="1"/>
      <c r="P2" s="1" t="s">
        <v>79</v>
      </c>
      <c r="Q2" s="1" t="s">
        <v>80</v>
      </c>
      <c r="R2" s="86"/>
    </row>
    <row r="3" spans="1:18" s="16" customFormat="1" ht="18.75" customHeight="1" x14ac:dyDescent="0.15">
      <c r="C3" s="92"/>
      <c r="D3" s="93" t="s">
        <v>2</v>
      </c>
      <c r="E3" s="94" t="s">
        <v>18</v>
      </c>
      <c r="F3" s="94" t="s">
        <v>3</v>
      </c>
      <c r="G3" s="94" t="s">
        <v>23</v>
      </c>
      <c r="H3" s="94" t="s">
        <v>20</v>
      </c>
      <c r="I3" s="101" t="s">
        <v>4</v>
      </c>
      <c r="J3" s="102" t="s">
        <v>21</v>
      </c>
      <c r="K3" s="100" t="s">
        <v>5</v>
      </c>
      <c r="L3" s="106" t="s">
        <v>33</v>
      </c>
      <c r="M3" s="95" t="s">
        <v>26</v>
      </c>
      <c r="N3" s="96"/>
      <c r="O3" s="97"/>
      <c r="P3" s="99" t="s">
        <v>84</v>
      </c>
      <c r="Q3" s="100" t="s">
        <v>22</v>
      </c>
      <c r="R3" s="98" t="s">
        <v>97</v>
      </c>
    </row>
    <row r="4" spans="1:18" s="16" customFormat="1" ht="18.75" customHeight="1" x14ac:dyDescent="0.15">
      <c r="C4" s="92"/>
      <c r="D4" s="93"/>
      <c r="E4" s="94"/>
      <c r="F4" s="94"/>
      <c r="G4" s="94"/>
      <c r="H4" s="94"/>
      <c r="I4" s="101"/>
      <c r="J4" s="102"/>
      <c r="K4" s="100"/>
      <c r="L4" s="107"/>
      <c r="M4" s="103" t="s">
        <v>27</v>
      </c>
      <c r="N4" s="103" t="s">
        <v>28</v>
      </c>
      <c r="O4" s="103" t="s">
        <v>39</v>
      </c>
      <c r="P4" s="99"/>
      <c r="Q4" s="100"/>
      <c r="R4" s="98"/>
    </row>
    <row r="5" spans="1:18" s="16" customFormat="1" ht="18.75" customHeight="1" x14ac:dyDescent="0.15">
      <c r="C5" s="92"/>
      <c r="D5" s="93"/>
      <c r="E5" s="94"/>
      <c r="F5" s="94"/>
      <c r="G5" s="94"/>
      <c r="H5" s="94"/>
      <c r="I5" s="101"/>
      <c r="J5" s="102"/>
      <c r="K5" s="100"/>
      <c r="L5" s="107"/>
      <c r="M5" s="104"/>
      <c r="N5" s="104"/>
      <c r="O5" s="104"/>
      <c r="P5" s="99"/>
      <c r="Q5" s="100"/>
      <c r="R5" s="98"/>
    </row>
    <row r="6" spans="1:18" s="5" customFormat="1" ht="18" customHeight="1" x14ac:dyDescent="0.15">
      <c r="C6" s="92"/>
      <c r="D6" s="93"/>
      <c r="E6" s="94"/>
      <c r="F6" s="94"/>
      <c r="G6" s="94"/>
      <c r="H6" s="94"/>
      <c r="I6" s="101"/>
      <c r="J6" s="102"/>
      <c r="K6" s="100"/>
      <c r="L6" s="108"/>
      <c r="M6" s="105"/>
      <c r="N6" s="105"/>
      <c r="O6" s="105"/>
      <c r="P6" s="99"/>
      <c r="Q6" s="100"/>
      <c r="R6" s="98"/>
    </row>
    <row r="7" spans="1:18" ht="30" customHeight="1" x14ac:dyDescent="0.15">
      <c r="A7" s="1" t="e">
        <f>+#REF!+1</f>
        <v>#REF!</v>
      </c>
      <c r="B7" s="1">
        <v>20</v>
      </c>
      <c r="D7" s="61">
        <v>1</v>
      </c>
      <c r="E7" s="62" t="s">
        <v>19</v>
      </c>
      <c r="F7" s="63" t="s">
        <v>16</v>
      </c>
      <c r="G7" s="64" t="s">
        <v>38</v>
      </c>
      <c r="H7" s="65" t="s">
        <v>24</v>
      </c>
      <c r="I7" s="64" t="s">
        <v>17</v>
      </c>
      <c r="J7" s="62" t="s">
        <v>32</v>
      </c>
      <c r="K7" s="62" t="s">
        <v>7</v>
      </c>
      <c r="L7" s="62" t="s">
        <v>34</v>
      </c>
      <c r="M7" s="66">
        <v>486</v>
      </c>
      <c r="N7" s="66"/>
      <c r="O7" s="68">
        <v>10.8</v>
      </c>
      <c r="P7" s="84" t="s">
        <v>25</v>
      </c>
      <c r="Q7" s="67">
        <v>10.89</v>
      </c>
      <c r="R7" s="87" t="s">
        <v>96</v>
      </c>
    </row>
    <row r="8" spans="1:18" ht="30" customHeight="1" x14ac:dyDescent="0.15">
      <c r="D8" s="17">
        <f>COUNTA(D7:D7)</f>
        <v>1</v>
      </c>
      <c r="E8" s="20" t="s">
        <v>8</v>
      </c>
      <c r="F8" s="60">
        <f>D8</f>
        <v>1</v>
      </c>
      <c r="G8" s="60"/>
      <c r="H8" s="60"/>
      <c r="I8" s="20"/>
      <c r="J8" s="20"/>
      <c r="K8" s="21"/>
      <c r="L8" s="21"/>
      <c r="M8" s="21"/>
      <c r="N8" s="21"/>
      <c r="O8" s="21"/>
      <c r="P8" s="22">
        <f>SUM(P7:P7)</f>
        <v>0</v>
      </c>
      <c r="Q8" s="22"/>
      <c r="R8" s="88"/>
    </row>
    <row r="9" spans="1:18" ht="13.5" customHeight="1" x14ac:dyDescent="0.15">
      <c r="E9" s="19"/>
      <c r="F9" s="18"/>
      <c r="G9" s="18"/>
      <c r="H9" s="18"/>
      <c r="I9" s="23"/>
      <c r="J9" s="24"/>
      <c r="K9" s="25"/>
      <c r="L9" s="25"/>
      <c r="M9" s="25"/>
      <c r="N9" s="25"/>
      <c r="O9" s="25"/>
      <c r="P9" s="26"/>
      <c r="Q9" s="26"/>
    </row>
    <row r="10" spans="1:18" x14ac:dyDescent="0.15">
      <c r="R10" s="90"/>
    </row>
    <row r="11" spans="1:18" x14ac:dyDescent="0.15">
      <c r="R11" s="90"/>
    </row>
  </sheetData>
  <mergeCells count="17">
    <mergeCell ref="M3:O3"/>
    <mergeCell ref="R3:R6"/>
    <mergeCell ref="P3:P6"/>
    <mergeCell ref="Q3:Q6"/>
    <mergeCell ref="H3:H6"/>
    <mergeCell ref="I3:I6"/>
    <mergeCell ref="J3:J6"/>
    <mergeCell ref="M4:M6"/>
    <mergeCell ref="N4:N6"/>
    <mergeCell ref="O4:O6"/>
    <mergeCell ref="K3:K6"/>
    <mergeCell ref="L3:L6"/>
    <mergeCell ref="C3:C6"/>
    <mergeCell ref="D3:D6"/>
    <mergeCell ref="E3:E6"/>
    <mergeCell ref="F3:F6"/>
    <mergeCell ref="G3:G6"/>
  </mergeCells>
  <phoneticPr fontId="6"/>
  <dataValidations count="3">
    <dataValidation type="list" allowBlank="1" showInputMessage="1" showErrorMessage="1" sqref="L7">
      <formula1>#REF!</formula1>
    </dataValidation>
    <dataValidation type="list" allowBlank="1" showInputMessage="1" showErrorMessage="1" sqref="K7 H7">
      <formula1>#REF!</formula1>
    </dataValidation>
    <dataValidation type="list" allowBlank="1" showInputMessage="1" showErrorMessage="1" sqref="R7">
      <formula1>#REF!</formula1>
    </dataValidation>
  </dataValidations>
  <pageMargins left="0.70866141732283472" right="0.31496062992125984" top="0.74803149606299213" bottom="0.74803149606299213" header="0.31496062992125984" footer="0.31496062992125984"/>
  <pageSetup paperSize="8" scale="88" fitToHeight="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G40"/>
  <sheetViews>
    <sheetView tabSelected="1" view="pageBreakPreview" zoomScale="70" zoomScaleNormal="60" zoomScaleSheetLayoutView="70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F23" sqref="F23"/>
    </sheetView>
  </sheetViews>
  <sheetFormatPr defaultColWidth="9" defaultRowHeight="13.5" x14ac:dyDescent="0.15"/>
  <cols>
    <col min="1" max="2" width="5.25" style="1" hidden="1" customWidth="1"/>
    <col min="3" max="3" width="4.5" style="2" customWidth="1"/>
    <col min="4" max="4" width="3.625" style="1" customWidth="1"/>
    <col min="5" max="5" width="8.625" style="1" customWidth="1"/>
    <col min="6" max="6" width="15.625" style="1" customWidth="1"/>
    <col min="7" max="7" width="18.25" style="1" hidden="1" customWidth="1"/>
    <col min="8" max="9" width="15.625" style="1" customWidth="1"/>
    <col min="10" max="10" width="12.5" style="1" hidden="1" customWidth="1"/>
    <col min="11" max="11" width="9" style="1" hidden="1" customWidth="1"/>
    <col min="12" max="12" width="12.5" style="1" hidden="1" customWidth="1"/>
    <col min="13" max="15" width="9" style="1" hidden="1" customWidth="1"/>
    <col min="16" max="17" width="6.625" style="3" customWidth="1"/>
    <col min="18" max="18" width="6.625" style="4" customWidth="1"/>
    <col min="19" max="19" width="6.625" style="5" customWidth="1"/>
    <col min="20" max="21" width="6.625" style="1" customWidth="1"/>
    <col min="22" max="22" width="6.625" style="1" hidden="1" customWidth="1"/>
    <col min="23" max="23" width="8.625" style="1" customWidth="1"/>
    <col min="24" max="33" width="14.125" style="1" customWidth="1"/>
    <col min="34" max="16384" width="9" style="1"/>
  </cols>
  <sheetData>
    <row r="2" spans="1:33" s="2" customFormat="1" x14ac:dyDescent="0.15">
      <c r="D2" s="1"/>
      <c r="E2" s="1"/>
      <c r="F2" s="1" t="s">
        <v>77</v>
      </c>
      <c r="G2" s="1"/>
      <c r="H2" s="1" t="s">
        <v>81</v>
      </c>
      <c r="I2" s="1" t="s">
        <v>76</v>
      </c>
      <c r="J2" s="1"/>
      <c r="K2" s="1"/>
      <c r="L2" s="1"/>
      <c r="M2" s="1"/>
      <c r="N2" s="1"/>
      <c r="O2" s="1"/>
      <c r="P2" s="1" t="s">
        <v>79</v>
      </c>
      <c r="Q2" s="1" t="s">
        <v>80</v>
      </c>
      <c r="R2" s="122" t="s">
        <v>78</v>
      </c>
      <c r="S2" s="122"/>
    </row>
    <row r="3" spans="1:33" s="5" customFormat="1" hidden="1" x14ac:dyDescent="0.15">
      <c r="C3" s="7"/>
      <c r="E3" s="135" t="s">
        <v>0</v>
      </c>
      <c r="F3" s="136"/>
      <c r="G3" s="8"/>
      <c r="H3" s="9"/>
      <c r="I3" s="9"/>
      <c r="J3" s="9"/>
      <c r="K3" s="9"/>
      <c r="L3" s="9"/>
      <c r="M3" s="9"/>
      <c r="N3" s="9"/>
      <c r="O3" s="9"/>
      <c r="P3" s="10"/>
      <c r="Q3" s="10"/>
      <c r="R3" s="11"/>
      <c r="S3" s="12"/>
    </row>
    <row r="4" spans="1:33" s="5" customFormat="1" hidden="1" x14ac:dyDescent="0.15">
      <c r="C4" s="46"/>
      <c r="D4" s="13"/>
      <c r="E4" s="14" t="s">
        <v>1</v>
      </c>
      <c r="F4" s="14" t="s">
        <v>1</v>
      </c>
      <c r="G4" s="14"/>
      <c r="H4" s="14" t="s">
        <v>1</v>
      </c>
      <c r="I4" s="14" t="s">
        <v>1</v>
      </c>
      <c r="J4" s="14" t="s">
        <v>1</v>
      </c>
      <c r="K4" s="14"/>
      <c r="L4" s="14"/>
      <c r="M4" s="14"/>
      <c r="N4" s="14"/>
      <c r="O4" s="14"/>
      <c r="P4" s="14" t="s">
        <v>1</v>
      </c>
      <c r="Q4" s="14"/>
      <c r="R4" s="15" t="s">
        <v>1</v>
      </c>
      <c r="S4" s="14" t="s">
        <v>1</v>
      </c>
    </row>
    <row r="5" spans="1:33" s="16" customFormat="1" ht="15" customHeight="1" x14ac:dyDescent="0.15">
      <c r="C5" s="92"/>
      <c r="D5" s="123" t="s">
        <v>2</v>
      </c>
      <c r="E5" s="125" t="s">
        <v>18</v>
      </c>
      <c r="F5" s="127" t="s">
        <v>3</v>
      </c>
      <c r="G5" s="137" t="s">
        <v>23</v>
      </c>
      <c r="H5" s="137" t="s">
        <v>20</v>
      </c>
      <c r="I5" s="139" t="s">
        <v>4</v>
      </c>
      <c r="J5" s="141" t="s">
        <v>21</v>
      </c>
      <c r="K5" s="143" t="s">
        <v>5</v>
      </c>
      <c r="L5" s="129" t="s">
        <v>33</v>
      </c>
      <c r="M5" s="131" t="s">
        <v>26</v>
      </c>
      <c r="N5" s="131"/>
      <c r="O5" s="132"/>
      <c r="P5" s="116" t="s">
        <v>84</v>
      </c>
      <c r="Q5" s="143" t="s">
        <v>22</v>
      </c>
      <c r="R5" s="119" t="s">
        <v>31</v>
      </c>
      <c r="S5" s="119"/>
      <c r="T5" s="144" t="s">
        <v>82</v>
      </c>
      <c r="U5" s="145"/>
      <c r="V5" s="146"/>
      <c r="W5" s="133" t="s">
        <v>83</v>
      </c>
      <c r="X5" s="171" t="s">
        <v>88</v>
      </c>
      <c r="Y5" s="171"/>
      <c r="Z5" s="171"/>
      <c r="AA5" s="171"/>
      <c r="AB5" s="171"/>
      <c r="AC5" s="171"/>
      <c r="AD5" s="171"/>
      <c r="AE5" s="171"/>
      <c r="AF5" s="171"/>
      <c r="AG5" s="172"/>
    </row>
    <row r="6" spans="1:33" s="16" customFormat="1" ht="15" customHeight="1" x14ac:dyDescent="0.15">
      <c r="C6" s="92"/>
      <c r="D6" s="123"/>
      <c r="E6" s="125"/>
      <c r="F6" s="127"/>
      <c r="G6" s="137"/>
      <c r="H6" s="137"/>
      <c r="I6" s="139"/>
      <c r="J6" s="141"/>
      <c r="K6" s="143"/>
      <c r="L6" s="130"/>
      <c r="M6" s="120" t="s">
        <v>27</v>
      </c>
      <c r="N6" s="120" t="s">
        <v>28</v>
      </c>
      <c r="O6" s="120" t="s">
        <v>39</v>
      </c>
      <c r="P6" s="117"/>
      <c r="Q6" s="143"/>
      <c r="R6" s="114" t="s">
        <v>29</v>
      </c>
      <c r="S6" s="137" t="s">
        <v>30</v>
      </c>
      <c r="T6" s="147"/>
      <c r="U6" s="148"/>
      <c r="V6" s="149"/>
      <c r="W6" s="134"/>
      <c r="X6" s="173"/>
      <c r="Y6" s="173"/>
      <c r="Z6" s="173"/>
      <c r="AA6" s="173"/>
      <c r="AB6" s="173"/>
      <c r="AC6" s="173"/>
      <c r="AD6" s="173"/>
      <c r="AE6" s="173"/>
      <c r="AF6" s="173"/>
      <c r="AG6" s="174"/>
    </row>
    <row r="7" spans="1:33" s="16" customFormat="1" ht="15" customHeight="1" x14ac:dyDescent="0.15">
      <c r="C7" s="92"/>
      <c r="D7" s="123"/>
      <c r="E7" s="125"/>
      <c r="F7" s="127"/>
      <c r="G7" s="137"/>
      <c r="H7" s="137"/>
      <c r="I7" s="139"/>
      <c r="J7" s="141"/>
      <c r="K7" s="143"/>
      <c r="L7" s="130"/>
      <c r="M7" s="121"/>
      <c r="N7" s="121"/>
      <c r="O7" s="121"/>
      <c r="P7" s="117"/>
      <c r="Q7" s="143"/>
      <c r="R7" s="114"/>
      <c r="S7" s="137"/>
      <c r="T7" s="147"/>
      <c r="U7" s="148"/>
      <c r="V7" s="149"/>
      <c r="W7" s="134"/>
      <c r="X7" s="175"/>
      <c r="Y7" s="175"/>
      <c r="Z7" s="175"/>
      <c r="AA7" s="175"/>
      <c r="AB7" s="175"/>
      <c r="AC7" s="175"/>
      <c r="AD7" s="175"/>
      <c r="AE7" s="175"/>
      <c r="AF7" s="175"/>
      <c r="AG7" s="176"/>
    </row>
    <row r="8" spans="1:33" s="5" customFormat="1" ht="30" customHeight="1" x14ac:dyDescent="0.15">
      <c r="C8" s="92"/>
      <c r="D8" s="124"/>
      <c r="E8" s="126"/>
      <c r="F8" s="128"/>
      <c r="G8" s="138"/>
      <c r="H8" s="138"/>
      <c r="I8" s="140"/>
      <c r="J8" s="142"/>
      <c r="K8" s="129"/>
      <c r="L8" s="130"/>
      <c r="M8" s="121"/>
      <c r="N8" s="121"/>
      <c r="O8" s="121"/>
      <c r="P8" s="118"/>
      <c r="Q8" s="129"/>
      <c r="R8" s="115"/>
      <c r="S8" s="138"/>
      <c r="T8" s="83" t="s">
        <v>95</v>
      </c>
      <c r="U8" s="83" t="s">
        <v>100</v>
      </c>
      <c r="V8" s="91" t="s">
        <v>98</v>
      </c>
      <c r="W8" s="134"/>
      <c r="X8" s="71">
        <v>2020</v>
      </c>
      <c r="Y8" s="71">
        <v>2021</v>
      </c>
      <c r="Z8" s="71">
        <v>2022</v>
      </c>
      <c r="AA8" s="71">
        <v>2023</v>
      </c>
      <c r="AB8" s="71">
        <v>2024</v>
      </c>
      <c r="AC8" s="71">
        <v>2025</v>
      </c>
      <c r="AD8" s="71">
        <v>2026</v>
      </c>
      <c r="AE8" s="71">
        <v>2027</v>
      </c>
      <c r="AF8" s="71">
        <v>2028</v>
      </c>
      <c r="AG8" s="72">
        <v>2029</v>
      </c>
    </row>
    <row r="9" spans="1:33" ht="16.5" customHeight="1" x14ac:dyDescent="0.15">
      <c r="A9" s="1" t="e">
        <f>+#REF!+1</f>
        <v>#REF!</v>
      </c>
      <c r="B9" s="1">
        <v>20</v>
      </c>
      <c r="D9" s="165">
        <v>1</v>
      </c>
      <c r="E9" s="165" t="s">
        <v>19</v>
      </c>
      <c r="F9" s="168" t="s">
        <v>16</v>
      </c>
      <c r="G9" s="150" t="s">
        <v>38</v>
      </c>
      <c r="H9" s="162" t="s">
        <v>24</v>
      </c>
      <c r="I9" s="162" t="s">
        <v>17</v>
      </c>
      <c r="J9" s="150" t="s">
        <v>32</v>
      </c>
      <c r="K9" s="150" t="s">
        <v>85</v>
      </c>
      <c r="L9" s="150" t="s">
        <v>34</v>
      </c>
      <c r="M9" s="69">
        <v>486</v>
      </c>
      <c r="N9" s="69"/>
      <c r="O9" s="70">
        <v>10.8</v>
      </c>
      <c r="P9" s="153">
        <v>486</v>
      </c>
      <c r="Q9" s="156">
        <v>10.89</v>
      </c>
      <c r="R9" s="159">
        <v>37712</v>
      </c>
      <c r="S9" s="150">
        <v>2003</v>
      </c>
      <c r="T9" s="162">
        <v>2018</v>
      </c>
      <c r="U9" s="109" t="s">
        <v>35</v>
      </c>
      <c r="V9" s="109" t="s">
        <v>99</v>
      </c>
      <c r="W9" s="177" t="s">
        <v>86</v>
      </c>
      <c r="X9" s="75"/>
      <c r="Y9" s="75"/>
      <c r="Z9" s="75"/>
      <c r="AA9" s="75" t="s">
        <v>89</v>
      </c>
      <c r="AB9" s="75"/>
      <c r="AC9" s="75"/>
      <c r="AD9" s="75"/>
      <c r="AE9" s="75"/>
      <c r="AF9" s="75" t="s">
        <v>89</v>
      </c>
      <c r="AG9" s="76" t="s">
        <v>91</v>
      </c>
    </row>
    <row r="10" spans="1:33" ht="16.5" customHeight="1" x14ac:dyDescent="0.15">
      <c r="D10" s="166"/>
      <c r="E10" s="166"/>
      <c r="F10" s="169"/>
      <c r="G10" s="151"/>
      <c r="H10" s="163"/>
      <c r="I10" s="163"/>
      <c r="J10" s="151"/>
      <c r="K10" s="151"/>
      <c r="L10" s="151"/>
      <c r="M10" s="69"/>
      <c r="N10" s="69"/>
      <c r="O10" s="70"/>
      <c r="P10" s="154"/>
      <c r="Q10" s="157"/>
      <c r="R10" s="160"/>
      <c r="S10" s="151"/>
      <c r="T10" s="163"/>
      <c r="U10" s="110"/>
      <c r="V10" s="110"/>
      <c r="W10" s="178"/>
      <c r="X10" s="77"/>
      <c r="Y10" s="77"/>
      <c r="Z10" s="77"/>
      <c r="AA10" s="77"/>
      <c r="AB10" s="77"/>
      <c r="AC10" s="77"/>
      <c r="AD10" s="77"/>
      <c r="AE10" s="77"/>
      <c r="AF10" s="77"/>
      <c r="AG10" s="78"/>
    </row>
    <row r="11" spans="1:33" ht="16.5" customHeight="1" x14ac:dyDescent="0.15">
      <c r="D11" s="166"/>
      <c r="E11" s="166"/>
      <c r="F11" s="169"/>
      <c r="G11" s="151"/>
      <c r="H11" s="163"/>
      <c r="I11" s="163"/>
      <c r="J11" s="151"/>
      <c r="K11" s="151"/>
      <c r="L11" s="151"/>
      <c r="M11" s="69"/>
      <c r="N11" s="69"/>
      <c r="O11" s="70"/>
      <c r="P11" s="154"/>
      <c r="Q11" s="157"/>
      <c r="R11" s="160"/>
      <c r="S11" s="151"/>
      <c r="T11" s="163"/>
      <c r="U11" s="110"/>
      <c r="V11" s="110"/>
      <c r="W11" s="179"/>
      <c r="X11" s="79"/>
      <c r="Y11" s="79"/>
      <c r="Z11" s="79"/>
      <c r="AA11" s="79"/>
      <c r="AB11" s="79"/>
      <c r="AC11" s="79"/>
      <c r="AD11" s="79"/>
      <c r="AE11" s="79"/>
      <c r="AF11" s="79"/>
      <c r="AG11" s="80"/>
    </row>
    <row r="12" spans="1:33" ht="16.5" customHeight="1" x14ac:dyDescent="0.15">
      <c r="D12" s="167"/>
      <c r="E12" s="167"/>
      <c r="F12" s="170"/>
      <c r="G12" s="152"/>
      <c r="H12" s="164"/>
      <c r="I12" s="164"/>
      <c r="J12" s="152"/>
      <c r="K12" s="152"/>
      <c r="L12" s="152"/>
      <c r="M12" s="69"/>
      <c r="N12" s="69"/>
      <c r="O12" s="70"/>
      <c r="P12" s="155"/>
      <c r="Q12" s="158"/>
      <c r="R12" s="161"/>
      <c r="S12" s="152"/>
      <c r="T12" s="164"/>
      <c r="U12" s="111"/>
      <c r="V12" s="111"/>
      <c r="W12" s="73" t="s">
        <v>87</v>
      </c>
      <c r="X12" s="81"/>
      <c r="Y12" s="81"/>
      <c r="Z12" s="81"/>
      <c r="AA12" s="81">
        <v>3227</v>
      </c>
      <c r="AB12" s="81"/>
      <c r="AC12" s="81"/>
      <c r="AD12" s="81"/>
      <c r="AE12" s="81"/>
      <c r="AF12" s="81">
        <v>3227</v>
      </c>
      <c r="AG12" s="82">
        <v>4000</v>
      </c>
    </row>
    <row r="13" spans="1:33" s="19" customFormat="1" x14ac:dyDescent="0.15">
      <c r="C13" s="29"/>
      <c r="F13" s="23"/>
      <c r="G13" s="23"/>
      <c r="H13" s="18"/>
      <c r="I13" s="23"/>
      <c r="K13" s="25"/>
      <c r="L13" s="25"/>
      <c r="M13" s="25"/>
      <c r="N13" s="25"/>
      <c r="O13" s="25"/>
      <c r="P13" s="33"/>
      <c r="Q13" s="30"/>
      <c r="R13" s="27"/>
      <c r="S13" s="28"/>
      <c r="T13" s="1"/>
    </row>
    <row r="14" spans="1:33" s="19" customFormat="1" x14ac:dyDescent="0.15">
      <c r="C14" s="29"/>
      <c r="F14" s="23"/>
      <c r="G14" s="23"/>
      <c r="H14" s="18"/>
      <c r="I14" s="23"/>
      <c r="K14" s="25"/>
      <c r="L14" s="25"/>
      <c r="M14" s="25"/>
      <c r="N14" s="25"/>
      <c r="O14" s="25"/>
      <c r="P14" s="30"/>
      <c r="Q14" s="30"/>
      <c r="R14" s="27"/>
      <c r="S14" s="28"/>
      <c r="T14" s="1"/>
    </row>
    <row r="15" spans="1:33" s="19" customFormat="1" x14ac:dyDescent="0.15">
      <c r="C15" s="29"/>
      <c r="E15" s="35"/>
      <c r="F15" s="23"/>
      <c r="G15" s="23"/>
      <c r="H15" s="18"/>
      <c r="I15" s="23"/>
      <c r="K15" s="25"/>
      <c r="L15" s="25"/>
      <c r="M15" s="25"/>
      <c r="N15" s="25"/>
      <c r="O15" s="25"/>
      <c r="P15" s="30"/>
      <c r="Q15" s="30"/>
      <c r="R15" s="27"/>
      <c r="S15" s="28"/>
      <c r="T15" s="1"/>
    </row>
    <row r="16" spans="1:33" s="19" customFormat="1" x14ac:dyDescent="0.15">
      <c r="C16" s="29"/>
      <c r="E16" s="35"/>
      <c r="F16" s="23"/>
      <c r="G16" s="23"/>
      <c r="H16" s="18"/>
      <c r="I16" s="23"/>
      <c r="K16" s="25"/>
      <c r="L16" s="25"/>
      <c r="M16" s="25"/>
      <c r="N16" s="25"/>
      <c r="O16" s="25"/>
      <c r="P16" s="30"/>
      <c r="Q16" s="30"/>
      <c r="R16" s="27"/>
      <c r="S16" s="28"/>
      <c r="T16" s="1"/>
      <c r="X16" s="74" t="s">
        <v>89</v>
      </c>
    </row>
    <row r="17" spans="3:24" s="19" customFormat="1" x14ac:dyDescent="0.15">
      <c r="C17" s="29"/>
      <c r="E17" s="35"/>
      <c r="F17" s="23"/>
      <c r="G17" s="23"/>
      <c r="H17" s="18"/>
      <c r="I17" s="23"/>
      <c r="K17" s="25"/>
      <c r="L17" s="25"/>
      <c r="M17" s="25"/>
      <c r="N17" s="25"/>
      <c r="O17" s="25"/>
      <c r="P17" s="30"/>
      <c r="Q17" s="30"/>
      <c r="R17" s="27"/>
      <c r="S17" s="28"/>
      <c r="T17" s="1"/>
      <c r="X17" s="74" t="s">
        <v>90</v>
      </c>
    </row>
    <row r="18" spans="3:24" s="19" customFormat="1" x14ac:dyDescent="0.15">
      <c r="C18" s="29"/>
      <c r="E18" s="35"/>
      <c r="F18" s="23"/>
      <c r="G18" s="23"/>
      <c r="H18" s="18"/>
      <c r="I18" s="23"/>
      <c r="K18" s="25"/>
      <c r="L18" s="25"/>
      <c r="M18" s="25"/>
      <c r="N18" s="25"/>
      <c r="O18" s="25"/>
      <c r="P18" s="30"/>
      <c r="Q18" s="30"/>
      <c r="R18" s="27"/>
      <c r="S18" s="28"/>
      <c r="T18" s="1"/>
      <c r="X18" s="74" t="s">
        <v>91</v>
      </c>
    </row>
    <row r="19" spans="3:24" s="19" customFormat="1" x14ac:dyDescent="0.15">
      <c r="C19" s="29"/>
      <c r="E19" s="35"/>
      <c r="F19" s="23"/>
      <c r="G19" s="23"/>
      <c r="H19" s="18"/>
      <c r="I19" s="23"/>
      <c r="K19" s="25"/>
      <c r="L19" s="25"/>
      <c r="M19" s="25"/>
      <c r="N19" s="25"/>
      <c r="O19" s="25"/>
      <c r="P19" s="30"/>
      <c r="Q19" s="30"/>
      <c r="R19" s="27"/>
      <c r="S19" s="28"/>
      <c r="T19" s="1"/>
      <c r="X19" s="74" t="s">
        <v>92</v>
      </c>
    </row>
    <row r="20" spans="3:24" s="19" customFormat="1" x14ac:dyDescent="0.15">
      <c r="C20" s="29"/>
      <c r="E20" s="35"/>
      <c r="F20" s="23"/>
      <c r="G20" s="23"/>
      <c r="H20" s="18"/>
      <c r="I20" s="23"/>
      <c r="K20" s="25" t="s">
        <v>9</v>
      </c>
      <c r="L20" s="25"/>
      <c r="M20" s="25"/>
      <c r="N20" s="25"/>
      <c r="O20" s="25"/>
      <c r="P20" s="23"/>
      <c r="Q20" s="23"/>
      <c r="R20" s="30"/>
      <c r="S20" s="27"/>
      <c r="T20" s="1"/>
      <c r="X20" s="74" t="s">
        <v>93</v>
      </c>
    </row>
    <row r="21" spans="3:24" s="19" customFormat="1" x14ac:dyDescent="0.15">
      <c r="C21" s="29"/>
      <c r="E21" s="35"/>
      <c r="F21" s="23"/>
      <c r="G21" s="23"/>
      <c r="H21" s="18"/>
      <c r="I21" s="23"/>
      <c r="K21" s="37"/>
      <c r="L21" s="37"/>
      <c r="M21" s="37"/>
      <c r="N21" s="37"/>
      <c r="O21" s="37"/>
      <c r="P21" s="113" t="s">
        <v>10</v>
      </c>
      <c r="Q21" s="113"/>
      <c r="R21" s="113"/>
      <c r="S21" s="27"/>
      <c r="T21" s="1"/>
      <c r="X21" s="74" t="s">
        <v>94</v>
      </c>
    </row>
    <row r="22" spans="3:24" s="19" customFormat="1" x14ac:dyDescent="0.15">
      <c r="C22" s="29"/>
      <c r="E22" s="35"/>
      <c r="F22" s="23"/>
      <c r="G22" s="23"/>
      <c r="H22" s="18"/>
      <c r="I22" s="23"/>
      <c r="K22" s="38" t="s">
        <v>11</v>
      </c>
      <c r="L22" s="38"/>
      <c r="M22" s="38"/>
      <c r="N22" s="38"/>
      <c r="O22" s="38"/>
      <c r="P22" s="112">
        <f>SUMIF(K9:K12,"NATM",P9:P12)</f>
        <v>486</v>
      </c>
      <c r="Q22" s="112"/>
      <c r="R22" s="112"/>
      <c r="S22" s="27"/>
      <c r="T22" s="1"/>
      <c r="X22" s="32"/>
    </row>
    <row r="23" spans="3:24" s="19" customFormat="1" x14ac:dyDescent="0.15">
      <c r="C23" s="39"/>
      <c r="D23" s="34"/>
      <c r="E23" s="40"/>
      <c r="F23" s="34"/>
      <c r="G23" s="34"/>
      <c r="H23" s="34"/>
      <c r="I23" s="34"/>
      <c r="J23" s="34"/>
      <c r="K23" s="38" t="s">
        <v>12</v>
      </c>
      <c r="L23" s="38"/>
      <c r="M23" s="38"/>
      <c r="N23" s="38"/>
      <c r="O23" s="38"/>
      <c r="P23" s="112">
        <f>SUMIF(K9:K12,"矢板工法",P9:P12)</f>
        <v>0</v>
      </c>
      <c r="Q23" s="112"/>
      <c r="R23" s="112"/>
      <c r="S23" s="27"/>
      <c r="T23" s="1"/>
    </row>
    <row r="24" spans="3:24" s="34" customFormat="1" x14ac:dyDescent="0.15">
      <c r="C24" s="39"/>
      <c r="E24" s="40"/>
      <c r="K24" s="38" t="s">
        <v>6</v>
      </c>
      <c r="L24" s="38"/>
      <c r="M24" s="38"/>
      <c r="N24" s="38"/>
      <c r="O24" s="38"/>
      <c r="P24" s="112">
        <f>SUMIF(K9:K12,"素堀・吹付",P9:P12)</f>
        <v>0</v>
      </c>
      <c r="Q24" s="112"/>
      <c r="R24" s="112"/>
      <c r="S24" s="41"/>
      <c r="T24" s="1"/>
    </row>
    <row r="25" spans="3:24" s="34" customFormat="1" x14ac:dyDescent="0.15">
      <c r="C25" s="39"/>
      <c r="E25" s="40"/>
      <c r="K25" s="42" t="s">
        <v>13</v>
      </c>
      <c r="L25" s="42"/>
      <c r="M25" s="42"/>
      <c r="N25" s="42"/>
      <c r="O25" s="42"/>
      <c r="P25" s="112">
        <f>SUM(P22:R24)</f>
        <v>486</v>
      </c>
      <c r="Q25" s="112"/>
      <c r="R25" s="112"/>
      <c r="S25" s="41"/>
      <c r="T25" s="1"/>
    </row>
    <row r="26" spans="3:24" s="34" customFormat="1" x14ac:dyDescent="0.15">
      <c r="C26" s="39"/>
      <c r="E26" s="40"/>
      <c r="K26" s="31" t="s">
        <v>14</v>
      </c>
      <c r="L26" s="31"/>
      <c r="M26" s="31"/>
      <c r="N26" s="31"/>
      <c r="O26" s="31"/>
      <c r="R26" s="36"/>
      <c r="S26" s="41"/>
      <c r="T26" s="1"/>
    </row>
    <row r="27" spans="3:24" s="34" customFormat="1" x14ac:dyDescent="0.15">
      <c r="C27" s="44"/>
      <c r="D27" s="43"/>
      <c r="E27" s="40"/>
      <c r="K27" s="31" t="s">
        <v>15</v>
      </c>
      <c r="L27" s="31"/>
      <c r="M27" s="31"/>
      <c r="N27" s="31"/>
      <c r="O27" s="31"/>
      <c r="R27" s="36"/>
      <c r="S27" s="41"/>
      <c r="T27" s="1"/>
    </row>
    <row r="28" spans="3:24" s="43" customFormat="1" x14ac:dyDescent="0.15">
      <c r="C28" s="44"/>
      <c r="E28" s="40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6"/>
      <c r="S28" s="41"/>
      <c r="T28" s="1"/>
    </row>
    <row r="29" spans="3:24" s="43" customFormat="1" ht="14.65" customHeight="1" x14ac:dyDescent="0.15">
      <c r="C29" s="44"/>
      <c r="E29" s="40"/>
      <c r="F29" s="34"/>
      <c r="G29" s="34"/>
      <c r="H29" s="34"/>
      <c r="I29" s="34"/>
      <c r="J29" s="34"/>
      <c r="K29" s="34"/>
      <c r="L29" s="34"/>
      <c r="M29" s="34"/>
      <c r="N29" s="34"/>
      <c r="O29" s="34"/>
      <c r="R29" s="36"/>
      <c r="S29" s="41"/>
      <c r="T29" s="1"/>
    </row>
    <row r="30" spans="3:24" s="43" customFormat="1" ht="14.65" customHeight="1" x14ac:dyDescent="0.15">
      <c r="C30" s="44"/>
      <c r="E30" s="35"/>
      <c r="F30" s="19"/>
      <c r="G30" s="19"/>
      <c r="H30" s="19"/>
      <c r="I30" s="19"/>
      <c r="J30" s="19"/>
      <c r="K30" s="34"/>
      <c r="L30" s="34"/>
      <c r="M30" s="34"/>
      <c r="N30" s="34"/>
      <c r="O30" s="34"/>
      <c r="R30" s="36"/>
      <c r="S30" s="41"/>
      <c r="T30" s="1"/>
    </row>
    <row r="31" spans="3:24" s="43" customFormat="1" ht="14.65" customHeight="1" x14ac:dyDescent="0.15">
      <c r="C31" s="44"/>
      <c r="E31" s="35"/>
      <c r="F31" s="19"/>
      <c r="G31" s="19"/>
      <c r="H31" s="19"/>
      <c r="I31" s="19"/>
      <c r="J31" s="19"/>
      <c r="K31" s="34"/>
      <c r="L31" s="34"/>
      <c r="M31" s="34"/>
      <c r="N31" s="34"/>
      <c r="O31" s="34"/>
      <c r="R31" s="36"/>
      <c r="S31" s="41"/>
      <c r="T31" s="1"/>
    </row>
    <row r="32" spans="3:24" s="43" customFormat="1" ht="14.65" customHeight="1" x14ac:dyDescent="0.15">
      <c r="C32" s="44"/>
      <c r="E32" s="35"/>
      <c r="F32" s="19"/>
      <c r="G32" s="19"/>
      <c r="H32" s="19"/>
      <c r="I32" s="19"/>
      <c r="J32" s="19"/>
      <c r="K32" s="1"/>
      <c r="L32" s="1"/>
      <c r="M32" s="1"/>
      <c r="N32" s="1"/>
      <c r="O32" s="1"/>
      <c r="P32" s="45"/>
      <c r="Q32" s="45"/>
      <c r="R32" s="3"/>
      <c r="S32" s="41"/>
      <c r="T32" s="1"/>
    </row>
    <row r="33" spans="3:20" s="43" customFormat="1" ht="14.65" customHeight="1" x14ac:dyDescent="0.15"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45"/>
      <c r="Q33" s="45"/>
      <c r="R33" s="3"/>
      <c r="S33" s="4"/>
      <c r="T33" s="1"/>
    </row>
    <row r="34" spans="3:20" x14ac:dyDescent="0.15">
      <c r="P34" s="45"/>
      <c r="Q34" s="45"/>
      <c r="R34" s="3"/>
      <c r="S34" s="4"/>
    </row>
    <row r="35" spans="3:20" x14ac:dyDescent="0.15">
      <c r="P35" s="45"/>
      <c r="Q35" s="45"/>
      <c r="R35" s="3"/>
      <c r="S35" s="4"/>
    </row>
    <row r="36" spans="3:20" x14ac:dyDescent="0.15">
      <c r="P36" s="45"/>
      <c r="Q36" s="45"/>
      <c r="R36" s="3"/>
      <c r="S36" s="4"/>
    </row>
    <row r="37" spans="3:20" s="6" customFormat="1" x14ac:dyDescent="0.15"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  <c r="Q37" s="3"/>
      <c r="R37" s="4"/>
      <c r="S37" s="4"/>
      <c r="T37" s="1"/>
    </row>
    <row r="38" spans="3:20" s="6" customFormat="1" x14ac:dyDescent="0.15"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  <c r="Q38" s="3"/>
      <c r="R38" s="4"/>
      <c r="S38" s="4"/>
      <c r="T38" s="1"/>
    </row>
    <row r="39" spans="3:20" s="6" customFormat="1" x14ac:dyDescent="0.15"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3"/>
      <c r="R39" s="4"/>
      <c r="S39" s="5"/>
      <c r="T39" s="1"/>
    </row>
    <row r="40" spans="3:20" s="6" customFormat="1" x14ac:dyDescent="0.15"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3"/>
      <c r="R40" s="4"/>
      <c r="S40" s="5"/>
      <c r="T40" s="1"/>
    </row>
  </sheetData>
  <mergeCells count="46">
    <mergeCell ref="I9:I12"/>
    <mergeCell ref="X5:AG7"/>
    <mergeCell ref="W9:W11"/>
    <mergeCell ref="D9:D12"/>
    <mergeCell ref="E9:E12"/>
    <mergeCell ref="F9:F12"/>
    <mergeCell ref="G9:G12"/>
    <mergeCell ref="H9:H12"/>
    <mergeCell ref="J9:J12"/>
    <mergeCell ref="K9:K12"/>
    <mergeCell ref="L9:L12"/>
    <mergeCell ref="P9:P12"/>
    <mergeCell ref="Q9:Q12"/>
    <mergeCell ref="W5:W8"/>
    <mergeCell ref="E3:F3"/>
    <mergeCell ref="G5:G8"/>
    <mergeCell ref="H5:H8"/>
    <mergeCell ref="I5:I8"/>
    <mergeCell ref="J5:J8"/>
    <mergeCell ref="S6:S8"/>
    <mergeCell ref="K5:K8"/>
    <mergeCell ref="Q5:Q8"/>
    <mergeCell ref="T5:V7"/>
    <mergeCell ref="R2:S2"/>
    <mergeCell ref="C5:C8"/>
    <mergeCell ref="D5:D8"/>
    <mergeCell ref="E5:E8"/>
    <mergeCell ref="F5:F8"/>
    <mergeCell ref="L5:L8"/>
    <mergeCell ref="M5:O5"/>
    <mergeCell ref="R6:R8"/>
    <mergeCell ref="P5:P8"/>
    <mergeCell ref="R5:S5"/>
    <mergeCell ref="M6:M8"/>
    <mergeCell ref="N6:N8"/>
    <mergeCell ref="O6:O8"/>
    <mergeCell ref="V9:V12"/>
    <mergeCell ref="P25:R25"/>
    <mergeCell ref="P24:R24"/>
    <mergeCell ref="P23:R23"/>
    <mergeCell ref="P21:R21"/>
    <mergeCell ref="P22:R22"/>
    <mergeCell ref="R9:R12"/>
    <mergeCell ref="S9:S12"/>
    <mergeCell ref="T9:T12"/>
    <mergeCell ref="U9:U12"/>
  </mergeCells>
  <phoneticPr fontId="3"/>
  <conditionalFormatting sqref="V9:V12">
    <cfRule type="cellIs" dxfId="5" priority="271" operator="equal">
      <formula>"Ⅰ"</formula>
    </cfRule>
    <cfRule type="cellIs" dxfId="4" priority="272" operator="equal">
      <formula>"Ⅱ"</formula>
    </cfRule>
    <cfRule type="cellIs" dxfId="3" priority="273" operator="equal">
      <formula>"Ⅲ"</formula>
    </cfRule>
  </conditionalFormatting>
  <conditionalFormatting sqref="U9:U12">
    <cfRule type="cellIs" dxfId="2" priority="130" operator="equal">
      <formula>"Ⅰ"</formula>
    </cfRule>
    <cfRule type="cellIs" dxfId="1" priority="131" operator="equal">
      <formula>"Ⅱ"</formula>
    </cfRule>
    <cfRule type="cellIs" dxfId="0" priority="132" operator="equal">
      <formula>"Ⅲ"</formula>
    </cfRule>
  </conditionalFormatting>
  <dataValidations count="2">
    <dataValidation type="list" allowBlank="1" showInputMessage="1" showErrorMessage="1" sqref="X9:AG11">
      <formula1>$X$16:$X$21</formula1>
    </dataValidation>
    <dataValidation type="list" allowBlank="1" showInputMessage="1" showErrorMessage="1" sqref="K9:L12 H9:H12">
      <formula1>#REF!</formula1>
    </dataValidation>
  </dataValidations>
  <pageMargins left="0.59055118110236227" right="0.19685039370078741" top="0.59055118110236227" bottom="0.59055118110236227" header="0.31496062992125984" footer="0.31496062992125984"/>
  <pageSetup paperSize="8" scale="80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index（出力用リンクあり）</vt:lpstr>
      <vt:lpstr>トンネル一覧</vt:lpstr>
      <vt:lpstr>10年計画表</vt:lpstr>
      <vt:lpstr>'10年計画表'!Print_Area</vt:lpstr>
      <vt:lpstr>トンネル一覧!Print_Area</vt:lpstr>
      <vt:lpstr>'10年計画表'!Print_Titles</vt:lpstr>
      <vt:lpstr>トンネル一覧!Print_Titles</vt:lpstr>
    </vt:vector>
  </TitlesOfParts>
  <Company>応用地質株式会社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裕之</dc:creator>
  <cp:lastModifiedBy>Administrator</cp:lastModifiedBy>
  <cp:lastPrinted>2020-03-30T00:30:39Z</cp:lastPrinted>
  <dcterms:created xsi:type="dcterms:W3CDTF">2019-03-22T09:46:05Z</dcterms:created>
  <dcterms:modified xsi:type="dcterms:W3CDTF">2020-03-30T01:13:31Z</dcterms:modified>
</cp:coreProperties>
</file>