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fl11\財政担当フォルダ\10.重要調査（財政状況資料集、財政事情ほか）\02財政状況資料集\R5年度資料集（R6照会）\1回目調査\23美郷町\"/>
    </mc:Choice>
  </mc:AlternateContent>
  <xr:revisionPtr revIDLastSave="0" documentId="13_ncr:1_{1C8E9959-0BB6-473A-9F3D-FFFF7BB0CD14}" xr6:coauthVersionLast="47" xr6:coauthVersionMax="47" xr10:uidLastSave="{00000000-0000-0000-0000-000000000000}"/>
  <bookViews>
    <workbookView xWindow="-108" yWindow="-108" windowWidth="23256" windowHeight="12576" tabRatio="8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<sst xmlns="http://schemas.openxmlformats.org/spreadsheetml/2006/main" count="1103" uniqueCount="570">
  <si>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</si>
  <si>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</si>
  <si>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</si>
  <si>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</si>
  <si>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</si>
  <si>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</si>
  <si>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</si>
  <si>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</si>
  <si>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</si>
  <si>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</si>
  <si>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</si>
  <si>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</si>
  <si>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</si>
  <si>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</si>
  <si>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</si>
  <si>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</si>
  <si>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</si>
  <si>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</si>
  <si>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</si>
  <si>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</si>
  <si>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</si>
  <si>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</si>
  <si>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</si>
  <si>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</si>
  <si>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</si>
  <si>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</si>
  <si>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</si>
  <si>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</si>
  <si>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</si>
  <si>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</si>
  <si>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</si>
  <si>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</si>
  <si>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</si>
  <si>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</si>
  <si>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</si>
  <si>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</si>
  <si>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</si>
  <si>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</si>
  <si>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</si>
  <si>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</si>
  <si>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</si>
  <si>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</si>
  <si>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</si>
  <si>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</si>
  <si>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</si>
  <si>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</si>
  <si>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</si>
  <si>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</si>
  <si>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</si>
  <si>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</si>
  <si>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</si>
  <si>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</si>
  <si>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</si>
  <si>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</si>
  <si>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</si>
  <si>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</si>
  <si>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</si>
  <si>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</si>
  <si>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</si>
  <si>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</si>
  <si>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</si>
  <si>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</si>
  <si>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</si>
  <si>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</si>
  <si>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</si>
  <si>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</si>
  <si>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</si>
  <si>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</si>
  <si>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</si>
  <si>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</si>
  <si>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</si>
  <si>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</si>
  <si>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</si>
  <si>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</si>
  <si>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</si>
  <si>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</si>
  <si>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</si>
  <si>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</si>
  <si>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</si>
  <si>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</si>
  <si>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</si>
  <si>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</si>
  <si>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</si>
  <si>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</si>
  <si>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</si>
  <si>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</si>
  <si>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</si>
  <si>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</si>
  <si>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</si>
  <si>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</si>
  <si>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</si>
  <si>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</si>
  <si>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</si>
  <si>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</si>
  <si>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</si>
  <si>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</si>
  <si>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</si>
  <si>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</si>
  <si>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</si>
  <si>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</si>
  <si>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</si>
  <si>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</si>
  <si>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</si>
  <si>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</si>
  <si>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</si>
  <si>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</si>
  <si>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</si>
  <si>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</si>
  <si>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</si>
  <si>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</si>
  <si>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</si>
  <si>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</si>
  <si>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</si>
  <si>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</si>
  <si>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</si>
  <si>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</si>
  <si>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</si>
  <si>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</si>
  <si>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</si>
  <si>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</si>
  <si>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</si>
  <si>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</si>
  <si>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</si>
  <si>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</si>
  <si>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</si>
  <si>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</si>
  <si>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</si>
  <si>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</si>
  <si>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</si>
  <si>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</si>
  <si>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</si>
  <si>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</si>
  <si>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</si>
  <si>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</si>
  <si>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</si>
  <si>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</si>
  <si>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</si>
  <si>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</si>
  <si>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</si>
  <si>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</si>
  <si>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</si>
  <si>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</si>
  <si>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</si>
  <si>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</si>
  <si>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</si>
  <si>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</si>
  <si>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</si>
  <si>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</si>
  <si>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</si>
  <si>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</si>
  <si>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</si>
  <si>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</si>
  <si>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</si>
  <si>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</si>
  <si>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</si>
  <si>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</si>
  <si>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</si>
  <si>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</si>
  <si>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</si>
  <si>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</si>
  <si>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</si>
  <si>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</si>
  <si>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</si>
  <si>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</si>
  <si>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</si>
  <si>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</si>
  <si>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</si>
  <si>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</si>
  <si>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</si>
  <si>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</si>
  <si>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</si>
  <si>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</si>
  <si>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</si>
  <si>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</si>
  <si>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</si>
  <si>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</si>
  <si>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</si>
  <si>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</si>
  <si>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</si>
  <si>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</si>
  <si>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</si>
  <si>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</si>
  <si>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</si>
  <si>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</si>
  <si>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</si>
  <si>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</si>
  <si>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</si>
  <si>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</si>
  <si>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</si>
  <si>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</si>
  <si>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</si>
  <si>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</si>
  <si>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</si>
  <si>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</si>
  <si>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</si>
  <si>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</si>
  <si>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</si>
  <si>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</si>
  <si>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</si>
  <si>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</si>
  <si>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</si>
  <si>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</si>
  <si>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</si>
  <si>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</si>
  <si>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宮崎県美郷町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</si>
  <si>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</si>
  <si>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</si>
  <si>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</si>
  <si>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</si>
  <si>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</si>
  <si>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</si>
  <si>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</si>
  <si>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</si>
  <si>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</si>
  <si>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</si>
  <si>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</si>
  <si>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</si>
  <si>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</si>
  <si>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</si>
  <si>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</si>
  <si>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</si>
  <si>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</si>
  <si>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</si>
  <si>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</si>
  <si>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</si>
  <si>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</si>
  <si>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</si>
  <si>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</si>
  <si>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</si>
  <si>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</si>
  <si>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</si>
  <si>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</si>
  <si>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</si>
  <si>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</si>
  <si>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</si>
  <si>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</si>
  <si>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</si>
  <si>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</si>
  <si>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</si>
  <si>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</si>
  <si>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</si>
  <si>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</si>
  <si>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</si>
  <si>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</si>
  <si>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</si>
  <si>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</si>
  <si>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</si>
  <si>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</si>
  <si>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</si>
  <si>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</si>
  <si>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</si>
  <si>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</si>
  <si>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</si>
  <si>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</si>
  <si>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</si>
  <si>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</si>
  <si>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</si>
  <si>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</si>
  <si>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</si>
  <si>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</si>
  <si>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</si>
  <si>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</si>
  <si>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</si>
  <si>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</si>
  <si>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</si>
  <si>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</si>
  <si>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</si>
  <si>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</si>
  <si>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</si>
  <si>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</si>
  <si>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</si>
  <si>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</si>
  <si>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</si>
  <si>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</si>
  <si>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</si>
  <si>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</si>
  <si>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</si>
  <si>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</si>
  <si>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</si>
  <si>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</si>
  <si>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</si>
  <si>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</si>
  <si>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</si>
  <si>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</si>
  <si>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</si>
  <si>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</si>
  <si>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</si>
  <si>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</si>
  <si>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</si>
  <si>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</si>
  <si>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</si>
  <si>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</si>
  <si>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</si>
  <si>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</si>
  <si>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</si>
  <si>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</si>
  <si>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</si>
  <si>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</si>
  <si>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</si>
  <si>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</si>
  <si>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</si>
  <si>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</si>
  <si>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</si>
  <si>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</si>
  <si>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</si>
  <si>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</si>
  <si>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</si>
  <si>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</si>
  <si>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</si>
  <si>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</si>
  <si>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</si>
  <si>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</si>
  <si>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</si>
  <si>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</si>
  <si>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</si>
  <si>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</si>
  <si>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</si>
  <si>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</si>
  <si>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</si>
  <si>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</si>
  <si>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</si>
  <si>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</si>
  <si>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</si>
  <si>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</si>
  <si>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</si>
  <si>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</si>
  <si>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</si>
  <si>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</si>
  <si>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</si>
  <si>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</si>
  <si>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</si>
  <si>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</si>
  <si>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</si>
  <si>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</si>
  <si>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</si>
  <si>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</si>
  <si>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</si>
  <si>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</si>
  <si>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</si>
  <si>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</si>
  <si>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</si>
  <si>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</si>
  <si>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</si>
  <si>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</si>
  <si>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</si>
  <si>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</si>
  <si>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</si>
  <si>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</si>
  <si>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</si>
  <si>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</si>
  <si>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</si>
  <si>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</si>
  <si>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</si>
  <si>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</si>
  <si>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</si>
  <si>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宮崎県美郷町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</si>
  <si>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</si>
  <si>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</si>
  <si>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</si>
  <si>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</si>
  <si>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</si>
  <si>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</si>
  <si>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</si>
  <si>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</si>
  <si>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</si>
  <si>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</si>
  <si>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</si>
  <si>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</si>
  <si>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</si>
  <si>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</si>
  <si>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</si>
  <si>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</si>
  <si>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</si>
  <si>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</si>
  <si>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</si>
  <si>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</si>
  <si>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</si>
  <si>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</si>
  <si>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</si>
  <si>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</si>
  <si>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</si>
  <si>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</si>
  <si>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</si>
  <si>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</si>
  <si>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</si>
  <si>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</si>
  <si>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</si>
  <si>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</si>
  <si>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</si>
  <si>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</si>
  <si>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</si>
  <si>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</si>
  <si>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</si>
  <si>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</si>
  <si>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</si>
  <si>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</si>
  <si>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</si>
  <si>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</si>
  <si>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</si>
  <si>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</si>
  <si>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</si>
  <si>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</si>
  <si>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</si>
  <si>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</si>
  <si>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</si>
  <si>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</si>
  <si>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</si>
  <si>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</si>
  <si>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</si>
  <si>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</si>
  <si>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</si>
  <si>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</si>
  <si>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</si>
  <si>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</si>
  <si>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</si>
  <si>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</si>
  <si>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</si>
  <si>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</si>
  <si>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</si>
  <si>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</si>
  <si>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</si>
  <si>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</si>
  <si>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</si>
  <si>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</si>
  <si>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</si>
  <si>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</si>
  <si>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</si>
  <si>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</si>
  <si>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</si>
  <si>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</si>
  <si>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</si>
  <si>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</si>
  <si>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</si>
  <si>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</si>
  <si>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</si>
  <si>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</si>
  <si>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</si>
  <si>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</si>
  <si>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</si>
  <si>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</si>
  <si>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</si>
  <si>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</si>
  <si>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</si>
  <si>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</si>
  <si>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</si>
  <si>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</si>
  <si>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</si>
  <si>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</si>
  <si>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</si>
  <si>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</si>
  <si>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</si>
  <si>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</si>
  <si>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</si>
  <si>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</si>
  <si>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</si>
  <si>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</si>
  <si>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</si>
  <si>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</si>
  <si>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</si>
  <si>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</si>
  <si>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</si>
  <si>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</si>
  <si>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</si>
  <si>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</si>
  <si>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</si>
  <si>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</si>
  <si>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</si>
  <si>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</si>
  <si>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</si>
  <si>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</si>
  <si>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</si>
  <si>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</si>
  <si>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</si>
  <si>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</si>
  <si>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</si>
  <si>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</si>
  <si>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</si>
  <si>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</si>
  <si>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</si>
  <si>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</si>
  <si>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</si>
  <si>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</si>
  <si>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</si>
  <si>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</si>
  <si>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</si>
  <si>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</si>
  <si>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</si>
  <si>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</si>
  <si>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</si>
  <si>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</si>
  <si>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</si>
  <si>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</si>
  <si>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</si>
  <si>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</si>
  <si>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</si>
  <si>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</si>
  <si>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</si>
  <si>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</si>
  <si>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</si>
  <si>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</si>
  <si>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</si>
  <si>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</si>
  <si>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</si>
  <si>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</si>
  <si>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</si>
  <si>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</si>
  <si>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</si>
  <si>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</si>
  <si>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</si>
  <si>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</si>
  <si>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</si>
  <si>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</si>
  <si>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</si>
  <si>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</si>
  <si>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</si>
  <si>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</si>
  <si>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</si>
  <si>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</si>
  <si>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</si>
  <si>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</si>
  <si>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</si>
  <si>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</si>
  <si>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</si>
  <si>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</si>
  <si>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</si>
  <si>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</si>
  <si>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</si>
  <si>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</si>
  <si>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</si>
  <si>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</si>
  <si>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</si>
  <si>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</si>
  <si>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</si>
  <si>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7.43</t>
  </si>
  <si>
    <t>一般会計</t>
  </si>
  <si>
    <t>国民健康保険病院事業会計</t>
  </si>
  <si>
    <t>農業集落排水事業特別会計</t>
  </si>
  <si>
    <t>介護保険事業特別会計</t>
  </si>
  <si>
    <t>簡易水道事業特別会計</t>
  </si>
  <si>
    <t>国民健康保険診療所事業特別会計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</si>
  <si>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</si>
  <si>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</si>
  <si>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</si>
  <si>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</si>
  <si>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</si>
  <si>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</si>
  <si>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</si>
  <si>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</si>
  <si>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</si>
  <si>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</si>
  <si>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宮崎県北部広域行政事務組合</t>
  </si>
  <si>
    <t>宮崎県北部広域行政事務組合（特別会計）</t>
  </si>
  <si>
    <t>入郷地区衛生組合</t>
  </si>
  <si>
    <t>宮崎県市町村総合事務組合</t>
  </si>
  <si>
    <t>宮崎県市町村総合事務組合（交通災害）</t>
  </si>
  <si>
    <t>宮崎県市町村総合事務組合（自治会館）</t>
  </si>
  <si>
    <t>日向東臼杵広域連合</t>
  </si>
  <si>
    <t>宮崎県後期高齢者医療広域連合</t>
  </si>
  <si>
    <t>宮崎県後期高齢者医療広域連合（特別会計）</t>
  </si>
  <si>
    <t>株式会社　南郷温泉</t>
  </si>
  <si>
    <t>株式会社　レイクランド西郷</t>
    <rPh sb="11" eb="13">
      <t>サイゴウ</t>
    </rPh>
    <phoneticPr fontId="5"/>
  </si>
  <si>
    <t>（一社）宮崎県林業公社</t>
  </si>
  <si>
    <t>-</t>
    <phoneticPr fontId="2"/>
  </si>
  <si>
    <t>-</t>
    <phoneticPr fontId="2"/>
  </si>
  <si>
    <t>合併市町村振興基金</t>
    <rPh sb="0" eb="9">
      <t>ガッペイシチョウソンシンコウキキン</t>
    </rPh>
    <phoneticPr fontId="5"/>
  </si>
  <si>
    <t>産業等振興基金</t>
    <rPh sb="0" eb="7">
      <t>サンギョウトウシンコウキキン</t>
    </rPh>
    <phoneticPr fontId="2"/>
  </si>
  <si>
    <t>公共施設等整備基金</t>
    <rPh sb="0" eb="9">
      <t>コウキョウシセツトウセイビキキン</t>
    </rPh>
    <phoneticPr fontId="2"/>
  </si>
  <si>
    <t>地域福祉基金</t>
    <rPh sb="0" eb="6">
      <t>チイキフクシキキン</t>
    </rPh>
    <phoneticPr fontId="2"/>
  </si>
  <si>
    <t>ふるさと応援基金</t>
    <rPh sb="4" eb="8">
      <t>オウエンキキン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</si>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</sst>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04E4-4F2A-9B4A-00687022D3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260247</c:v>
                </c:pt>
                <c:pt idx="1">
                  <c:v>386486</c:v>
                </c:pt>
                <c:pt idx="2">
                  <c:v>214246</c:v>
                </c:pt>
                <c:pt idx="3">
                  <c:v>262545</c:v>
                </c:pt>
                <c:pt idx="4">
                  <c:v>180645</c:v>
                </c:pt>
              </c:numCache>
            </c:numRef>
          </c:val>
          <c:smooth val="0"/>
          <c:extLst>
            <c:ext xmlns:c16="http://schemas.microsoft.com/office/drawing/2014/chart" uri="{C3380CC4-5D6E-409C-BE32-E72D297353CC}">
              <c16:uniqueId val="{00000001-04E4-4F2A-9B4A-00687022D3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3.32</c:v>
                </c:pt>
                <c:pt idx="1">
                  <c:v>3.3</c:v>
                </c:pt>
                <c:pt idx="2">
                  <c:v>4.9400000000000004</c:v>
                </c:pt>
                <c:pt idx="3">
                  <c:v>1.62</c:v>
                </c:pt>
                <c:pt idx="4">
                  <c:v>8.85</c:v>
                </c:pt>
              </c:numCache>
            </c:numRef>
          </c:val>
          <c:extLst>
            <c:ext xmlns:c16="http://schemas.microsoft.com/office/drawing/2014/chart" uri="{C3380CC4-5D6E-409C-BE32-E72D297353CC}">
              <c16:uniqueId val="{00000000-8F52-42A5-ACF3-F15A83790F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65.36</c:v>
                </c:pt>
                <c:pt idx="1">
                  <c:v>62.96</c:v>
                </c:pt>
                <c:pt idx="2">
                  <c:v>60.4</c:v>
                </c:pt>
                <c:pt idx="3">
                  <c:v>57.15</c:v>
                </c:pt>
                <c:pt idx="4">
                  <c:v>61.19</c:v>
                </c:pt>
              </c:numCache>
            </c:numRef>
          </c:val>
          <c:extLst>
            <c:ext xmlns:c16="http://schemas.microsoft.com/office/drawing/2014/chart" uri="{C3380CC4-5D6E-409C-BE32-E72D297353CC}">
              <c16:uniqueId val="{00000001-8F52-42A5-ACF3-F15A83790F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0.11</c:v>
                </c:pt>
                <c:pt idx="2">
                  <c:v>1.79</c:v>
                </c:pt>
                <c:pt idx="3">
                  <c:v>-7.43</c:v>
                </c:pt>
                <c:pt idx="4">
                  <c:v>11.28</c:v>
                </c:pt>
              </c:numCache>
            </c:numRef>
          </c:val>
          <c:smooth val="0"/>
          <c:extLst>
            <c:ext xmlns:c16="http://schemas.microsoft.com/office/drawing/2014/chart" uri="{C3380CC4-5D6E-409C-BE32-E72D297353CC}">
              <c16:uniqueId val="{00000002-8F52-42A5-ACF3-F15A83790F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29-4BA6-B249-8930B945A5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9-4BA6-B249-8930B945A53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0.16</c:v>
                </c:pt>
                <c:pt idx="4">
                  <c:v>#N/A</c:v>
                </c:pt>
                <c:pt idx="5">
                  <c:v>0.06</c:v>
                </c:pt>
                <c:pt idx="6">
                  <c:v>#N/A</c:v>
                </c:pt>
                <c:pt idx="7">
                  <c:v>0.06</c:v>
                </c:pt>
                <c:pt idx="8">
                  <c:v>#N/A</c:v>
                </c:pt>
                <c:pt idx="9">
                  <c:v>0.02</c:v>
                </c:pt>
              </c:numCache>
            </c:numRef>
          </c:val>
          <c:extLst>
            <c:ext xmlns:c16="http://schemas.microsoft.com/office/drawing/2014/chart" uri="{C3380CC4-5D6E-409C-BE32-E72D297353CC}">
              <c16:uniqueId val="{00000002-B429-4BA6-B249-8930B945A53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0.24</c:v>
                </c:pt>
                <c:pt idx="2">
                  <c:v>#N/A</c:v>
                </c:pt>
                <c:pt idx="3">
                  <c:v>0.38</c:v>
                </c:pt>
                <c:pt idx="4">
                  <c:v>#N/A</c:v>
                </c:pt>
                <c:pt idx="5">
                  <c:v>0.4</c:v>
                </c:pt>
                <c:pt idx="6">
                  <c:v>#N/A</c:v>
                </c:pt>
                <c:pt idx="7">
                  <c:v>0.17</c:v>
                </c:pt>
                <c:pt idx="8">
                  <c:v>#N/A</c:v>
                </c:pt>
                <c:pt idx="9">
                  <c:v>0.13</c:v>
                </c:pt>
              </c:numCache>
            </c:numRef>
          </c:val>
          <c:extLst>
            <c:ext xmlns:c16="http://schemas.microsoft.com/office/drawing/2014/chart" uri="{C3380CC4-5D6E-409C-BE32-E72D297353CC}">
              <c16:uniqueId val="{00000003-B429-4BA6-B249-8930B945A53C}"/>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0.42</c:v>
                </c:pt>
                <c:pt idx="4">
                  <c:v>#N/A</c:v>
                </c:pt>
                <c:pt idx="5">
                  <c:v>0.51</c:v>
                </c:pt>
                <c:pt idx="6">
                  <c:v>#N/A</c:v>
                </c:pt>
                <c:pt idx="7">
                  <c:v>0.67</c:v>
                </c:pt>
                <c:pt idx="8">
                  <c:v>#N/A</c:v>
                </c:pt>
                <c:pt idx="9">
                  <c:v>1.22</c:v>
                </c:pt>
              </c:numCache>
            </c:numRef>
          </c:val>
          <c:extLst>
            <c:ext xmlns:c16="http://schemas.microsoft.com/office/drawing/2014/chart" uri="{C3380CC4-5D6E-409C-BE32-E72D297353CC}">
              <c16:uniqueId val="{00000004-B429-4BA6-B249-8930B945A53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0.24</c:v>
                </c:pt>
                <c:pt idx="4">
                  <c:v>#N/A</c:v>
                </c:pt>
                <c:pt idx="5">
                  <c:v>0.17</c:v>
                </c:pt>
                <c:pt idx="6">
                  <c:v>#N/A</c:v>
                </c:pt>
                <c:pt idx="7">
                  <c:v>0.21</c:v>
                </c:pt>
                <c:pt idx="8">
                  <c:v>#N/A</c:v>
                </c:pt>
                <c:pt idx="9">
                  <c:v>1.98</c:v>
                </c:pt>
              </c:numCache>
            </c:numRef>
          </c:val>
          <c:extLst>
            <c:ext xmlns:c16="http://schemas.microsoft.com/office/drawing/2014/chart" uri="{C3380CC4-5D6E-409C-BE32-E72D297353CC}">
              <c16:uniqueId val="{00000005-B429-4BA6-B249-8930B945A53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0.93</c:v>
                </c:pt>
                <c:pt idx="2">
                  <c:v>#N/A</c:v>
                </c:pt>
                <c:pt idx="3">
                  <c:v>1.18</c:v>
                </c:pt>
                <c:pt idx="4">
                  <c:v>#N/A</c:v>
                </c:pt>
                <c:pt idx="5">
                  <c:v>1.25</c:v>
                </c:pt>
                <c:pt idx="6">
                  <c:v>#N/A</c:v>
                </c:pt>
                <c:pt idx="7">
                  <c:v>1.74</c:v>
                </c:pt>
                <c:pt idx="8">
                  <c:v>#N/A</c:v>
                </c:pt>
                <c:pt idx="9">
                  <c:v>2.13</c:v>
                </c:pt>
              </c:numCache>
            </c:numRef>
          </c:val>
          <c:extLst>
            <c:ext xmlns:c16="http://schemas.microsoft.com/office/drawing/2014/chart" uri="{C3380CC4-5D6E-409C-BE32-E72D297353CC}">
              <c16:uniqueId val="{00000006-B429-4BA6-B249-8930B945A53C}"/>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0.1</c:v>
                </c:pt>
                <c:pt idx="4">
                  <c:v>#N/A</c:v>
                </c:pt>
                <c:pt idx="5">
                  <c:v>0.08</c:v>
                </c:pt>
                <c:pt idx="6">
                  <c:v>#N/A</c:v>
                </c:pt>
                <c:pt idx="7">
                  <c:v>2.96</c:v>
                </c:pt>
                <c:pt idx="8">
                  <c:v>#N/A</c:v>
                </c:pt>
                <c:pt idx="9">
                  <c:v>3.54</c:v>
                </c:pt>
              </c:numCache>
            </c:numRef>
          </c:val>
          <c:extLst>
            <c:ext xmlns:c16="http://schemas.microsoft.com/office/drawing/2014/chart" uri="{C3380CC4-5D6E-409C-BE32-E72D297353CC}">
              <c16:uniqueId val="{00000007-B429-4BA6-B249-8930B945A53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9.83</c:v>
                </c:pt>
                <c:pt idx="2">
                  <c:v>#N/A</c:v>
                </c:pt>
                <c:pt idx="3">
                  <c:v>8.1199999999999992</c:v>
                </c:pt>
                <c:pt idx="4">
                  <c:v>#N/A</c:v>
                </c:pt>
                <c:pt idx="5">
                  <c:v>9.0500000000000007</c:v>
                </c:pt>
                <c:pt idx="6">
                  <c:v>#N/A</c:v>
                </c:pt>
                <c:pt idx="7">
                  <c:v>8.41</c:v>
                </c:pt>
                <c:pt idx="8">
                  <c:v>#N/A</c:v>
                </c:pt>
                <c:pt idx="9">
                  <c:v>8.43</c:v>
                </c:pt>
              </c:numCache>
            </c:numRef>
          </c:val>
          <c:extLst>
            <c:ext xmlns:c16="http://schemas.microsoft.com/office/drawing/2014/chart" uri="{C3380CC4-5D6E-409C-BE32-E72D297353CC}">
              <c16:uniqueId val="{00000008-B429-4BA6-B249-8930B945A5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3.29</c:v>
                </c:pt>
                <c:pt idx="4">
                  <c:v>#N/A</c:v>
                </c:pt>
                <c:pt idx="5">
                  <c:v>4.9400000000000004</c:v>
                </c:pt>
                <c:pt idx="6">
                  <c:v>#N/A</c:v>
                </c:pt>
                <c:pt idx="7">
                  <c:v>1.62</c:v>
                </c:pt>
                <c:pt idx="8">
                  <c:v>#N/A</c:v>
                </c:pt>
                <c:pt idx="9">
                  <c:v>8.85</c:v>
                </c:pt>
              </c:numCache>
            </c:numRef>
          </c:val>
          <c:extLst>
            <c:ext xmlns:c16="http://schemas.microsoft.com/office/drawing/2014/chart" uri="{C3380CC4-5D6E-409C-BE32-E72D297353CC}">
              <c16:uniqueId val="{00000009-B429-4BA6-B249-8930B945A5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977</c:v>
                </c:pt>
                <c:pt idx="5">
                  <c:v>950</c:v>
                </c:pt>
                <c:pt idx="8">
                  <c:v>919</c:v>
                </c:pt>
                <c:pt idx="11">
                  <c:v>904</c:v>
                </c:pt>
                <c:pt idx="14">
                  <c:v>820</c:v>
                </c:pt>
              </c:numCache>
            </c:numRef>
          </c:val>
          <c:extLst>
            <c:ext xmlns:c16="http://schemas.microsoft.com/office/drawing/2014/chart" uri="{C3380CC4-5D6E-409C-BE32-E72D297353CC}">
              <c16:uniqueId val="{00000000-389E-4B29-95C5-836668F3EE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9E-4B29-95C5-836668F3EE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13</c:v>
                </c:pt>
                <c:pt idx="6">
                  <c:v>12</c:v>
                </c:pt>
                <c:pt idx="9">
                  <c:v>10</c:v>
                </c:pt>
                <c:pt idx="12">
                  <c:v>8</c:v>
                </c:pt>
              </c:numCache>
            </c:numRef>
          </c:val>
          <c:extLst>
            <c:ext xmlns:c16="http://schemas.microsoft.com/office/drawing/2014/chart" uri="{C3380CC4-5D6E-409C-BE32-E72D297353CC}">
              <c16:uniqueId val="{00000002-389E-4B29-95C5-836668F3EE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6</c:v>
                </c:pt>
                <c:pt idx="6">
                  <c:v>5</c:v>
                </c:pt>
                <c:pt idx="9">
                  <c:v>5</c:v>
                </c:pt>
                <c:pt idx="12">
                  <c:v>3</c:v>
                </c:pt>
              </c:numCache>
            </c:numRef>
          </c:val>
          <c:extLst>
            <c:ext xmlns:c16="http://schemas.microsoft.com/office/drawing/2014/chart" uri="{C3380CC4-5D6E-409C-BE32-E72D297353CC}">
              <c16:uniqueId val="{00000003-389E-4B29-95C5-836668F3EE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104</c:v>
                </c:pt>
                <c:pt idx="3">
                  <c:v>125</c:v>
                </c:pt>
                <c:pt idx="6">
                  <c:v>133</c:v>
                </c:pt>
                <c:pt idx="9">
                  <c:v>135</c:v>
                </c:pt>
                <c:pt idx="12">
                  <c:v>130</c:v>
                </c:pt>
              </c:numCache>
            </c:numRef>
          </c:val>
          <c:extLst>
            <c:ext xmlns:c16="http://schemas.microsoft.com/office/drawing/2014/chart" uri="{C3380CC4-5D6E-409C-BE32-E72D297353CC}">
              <c16:uniqueId val="{00000004-389E-4B29-95C5-836668F3EE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9E-4B29-95C5-836668F3EE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9E-4B29-95C5-836668F3EE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1099</c:v>
                </c:pt>
                <c:pt idx="3">
                  <c:v>1077</c:v>
                </c:pt>
                <c:pt idx="6">
                  <c:v>1068</c:v>
                </c:pt>
                <c:pt idx="9">
                  <c:v>1078</c:v>
                </c:pt>
                <c:pt idx="12">
                  <c:v>984</c:v>
                </c:pt>
              </c:numCache>
            </c:numRef>
          </c:val>
          <c:extLst>
            <c:ext xmlns:c16="http://schemas.microsoft.com/office/drawing/2014/chart" uri="{C3380CC4-5D6E-409C-BE32-E72D297353CC}">
              <c16:uniqueId val="{00000007-389E-4B29-95C5-836668F3EE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250</c:v>
                </c:pt>
                <c:pt idx="2">
                  <c:v>#N/A</c:v>
                </c:pt>
                <c:pt idx="3">
                  <c:v>#N/A</c:v>
                </c:pt>
                <c:pt idx="4">
                  <c:v>271</c:v>
                </c:pt>
                <c:pt idx="5">
                  <c:v>#N/A</c:v>
                </c:pt>
                <c:pt idx="6">
                  <c:v>#N/A</c:v>
                </c:pt>
                <c:pt idx="7">
                  <c:v>299</c:v>
                </c:pt>
                <c:pt idx="8">
                  <c:v>#N/A</c:v>
                </c:pt>
                <c:pt idx="9">
                  <c:v>#N/A</c:v>
                </c:pt>
                <c:pt idx="10">
                  <c:v>324</c:v>
                </c:pt>
                <c:pt idx="11">
                  <c:v>#N/A</c:v>
                </c:pt>
                <c:pt idx="12">
                  <c:v>#N/A</c:v>
                </c:pt>
                <c:pt idx="13">
                  <c:v>305</c:v>
                </c:pt>
                <c:pt idx="14">
                  <c:v>#N/A</c:v>
                </c:pt>
              </c:numCache>
            </c:numRef>
          </c:val>
          <c:smooth val="0"/>
          <c:extLst>
            <c:ext xmlns:c16="http://schemas.microsoft.com/office/drawing/2014/chart" uri="{C3380CC4-5D6E-409C-BE32-E72D297353CC}">
              <c16:uniqueId val="{00000008-389E-4B29-95C5-836668F3EE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7167</c:v>
                </c:pt>
                <c:pt idx="5">
                  <c:v>6812</c:v>
                </c:pt>
                <c:pt idx="8">
                  <c:v>6328</c:v>
                </c:pt>
                <c:pt idx="11">
                  <c:v>5806</c:v>
                </c:pt>
                <c:pt idx="14">
                  <c:v>5394</c:v>
                </c:pt>
              </c:numCache>
            </c:numRef>
          </c:val>
          <c:extLst>
            <c:ext xmlns:c16="http://schemas.microsoft.com/office/drawing/2014/chart" uri="{C3380CC4-5D6E-409C-BE32-E72D297353CC}">
              <c16:uniqueId val="{00000000-5729-4852-B63E-256BEC8677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12</c:v>
                </c:pt>
                <c:pt idx="8">
                  <c:v>9</c:v>
                </c:pt>
                <c:pt idx="11">
                  <c:v>5</c:v>
                </c:pt>
                <c:pt idx="14">
                  <c:v>1</c:v>
                </c:pt>
              </c:numCache>
            </c:numRef>
          </c:val>
          <c:extLst>
            <c:ext xmlns:c16="http://schemas.microsoft.com/office/drawing/2014/chart" uri="{C3380CC4-5D6E-409C-BE32-E72D297353CC}">
              <c16:uniqueId val="{00000001-5729-4852-B63E-256BEC8677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5727</c:v>
                </c:pt>
                <c:pt idx="5">
                  <c:v>5754</c:v>
                </c:pt>
                <c:pt idx="8">
                  <c:v>6315</c:v>
                </c:pt>
                <c:pt idx="11">
                  <c:v>6209</c:v>
                </c:pt>
                <c:pt idx="14">
                  <c:v>6591</c:v>
                </c:pt>
              </c:numCache>
            </c:numRef>
          </c:val>
          <c:extLst>
            <c:ext xmlns:c16="http://schemas.microsoft.com/office/drawing/2014/chart" uri="{C3380CC4-5D6E-409C-BE32-E72D297353CC}">
              <c16:uniqueId val="{00000002-5729-4852-B63E-256BEC8677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9-4852-B63E-256BEC8677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29-4852-B63E-256BEC8677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5-5729-4852-B63E-256BEC8677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1008</c:v>
                </c:pt>
                <c:pt idx="3">
                  <c:v>1016</c:v>
                </c:pt>
                <c:pt idx="6">
                  <c:v>826</c:v>
                </c:pt>
                <c:pt idx="9">
                  <c:v>732</c:v>
                </c:pt>
                <c:pt idx="12">
                  <c:v>657</c:v>
                </c:pt>
              </c:numCache>
            </c:numRef>
          </c:val>
          <c:extLst>
            <c:ext xmlns:c16="http://schemas.microsoft.com/office/drawing/2014/chart" uri="{C3380CC4-5D6E-409C-BE32-E72D297353CC}">
              <c16:uniqueId val="{00000006-5729-4852-B63E-256BEC8677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c:v>
                </c:pt>
                <c:pt idx="3">
                  <c:v>13</c:v>
                </c:pt>
                <c:pt idx="6">
                  <c:v>8</c:v>
                </c:pt>
                <c:pt idx="9">
                  <c:v>3</c:v>
                </c:pt>
                <c:pt idx="12">
                  <c:v>1</c:v>
                </c:pt>
              </c:numCache>
            </c:numRef>
          </c:val>
          <c:extLst>
            <c:ext xmlns:c16="http://schemas.microsoft.com/office/drawing/2014/chart" uri="{C3380CC4-5D6E-409C-BE32-E72D297353CC}">
              <c16:uniqueId val="{00000007-5729-4852-B63E-256BEC8677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1039</c:v>
                </c:pt>
                <c:pt idx="3">
                  <c:v>926</c:v>
                </c:pt>
                <c:pt idx="6">
                  <c:v>865</c:v>
                </c:pt>
                <c:pt idx="9">
                  <c:v>871</c:v>
                </c:pt>
                <c:pt idx="12">
                  <c:v>805</c:v>
                </c:pt>
              </c:numCache>
            </c:numRef>
          </c:val>
          <c:extLst>
            <c:ext xmlns:c16="http://schemas.microsoft.com/office/drawing/2014/chart" uri="{C3380CC4-5D6E-409C-BE32-E72D297353CC}">
              <c16:uniqueId val="{00000008-5729-4852-B63E-256BEC8677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c:v>
                </c:pt>
                <c:pt idx="3">
                  <c:v>35</c:v>
                </c:pt>
                <c:pt idx="6">
                  <c:v>25</c:v>
                </c:pt>
                <c:pt idx="9">
                  <c:v>17</c:v>
                </c:pt>
                <c:pt idx="12">
                  <c:v>11</c:v>
                </c:pt>
              </c:numCache>
            </c:numRef>
          </c:val>
          <c:extLst>
            <c:ext xmlns:c16="http://schemas.microsoft.com/office/drawing/2014/chart" uri="{C3380CC4-5D6E-409C-BE32-E72D297353CC}">
              <c16:uniqueId val="{00000009-5729-4852-B63E-256BEC8677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8341</c:v>
                </c:pt>
                <c:pt idx="3">
                  <c:v>8006</c:v>
                </c:pt>
                <c:pt idx="6">
                  <c:v>7500</c:v>
                </c:pt>
                <c:pt idx="9">
                  <c:v>6890</c:v>
                </c:pt>
                <c:pt idx="12">
                  <c:v>6381</c:v>
                </c:pt>
              </c:numCache>
            </c:numRef>
          </c:val>
          <c:extLst>
            <c:ext xmlns:c16="http://schemas.microsoft.com/office/drawing/2014/chart" uri="{C3380CC4-5D6E-409C-BE32-E72D297353CC}">
              <c16:uniqueId val="{0000000A-5729-4852-B63E-256BEC8677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29-4852-B63E-256BEC8677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3022</c:v>
                </c:pt>
                <c:pt idx="1">
                  <c:v>2822</c:v>
                </c:pt>
                <c:pt idx="2">
                  <c:v>3022</c:v>
                </c:pt>
              </c:numCache>
            </c:numRef>
          </c:val>
          <c:extLst>
            <c:ext xmlns:c16="http://schemas.microsoft.com/office/drawing/2014/chart" uri="{C3380CC4-5D6E-409C-BE32-E72D297353CC}">
              <c16:uniqueId val="{00000000-27B7-4A85-A40C-D781E85019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362</c:v>
                </c:pt>
                <c:pt idx="1">
                  <c:v>362</c:v>
                </c:pt>
                <c:pt idx="2">
                  <c:v>381</c:v>
                </c:pt>
              </c:numCache>
            </c:numRef>
          </c:val>
          <c:extLst>
            <c:ext xmlns:c16="http://schemas.microsoft.com/office/drawing/2014/chart" uri="{C3380CC4-5D6E-409C-BE32-E72D297353CC}">
              <c16:uniqueId val="{00000001-27B7-4A85-A40C-D781E85019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4088</c:v>
                </c:pt>
                <c:pt idx="1">
                  <c:v>4146</c:v>
                </c:pt>
                <c:pt idx="2">
                  <c:v>4276</c:v>
                </c:pt>
              </c:numCache>
            </c:numRef>
          </c:val>
          <c:extLst>
            <c:ext xmlns:c16="http://schemas.microsoft.com/office/drawing/2014/chart" uri="{C3380CC4-5D6E-409C-BE32-E72D297353CC}">
              <c16:uniqueId val="{00000002-27B7-4A85-A40C-D781E85019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依然として低い水準で推移し、財政基盤が脆弱な状況が続いている。少子高齢化や生産年齢人口の流出による人口減少、基幹産業である農林業の低迷により税収が伸び悩んで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今後も引き続き徴収率向上など自主財源の確保に努め、公債費負担適正化計画の確実な履行により、公債費の圧縮を図る。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分子となる扶助費や繰出金の増加があったものの、公債費の減により経常経費充当一般財源が減となった。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また、分母となる地方交付税の減があったが、それを上回る固定資産税の増による地方税の増があったため、経常収支比率が前年比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ポイントの減となった。今後も事務事業の見直しを継続的に行い、経常経費の削減に努める。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07606"/>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874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7498"/>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14181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108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134831</xdr:rowOff>
    </xdr:from>
    <xdr:to>
      <xdr:col>7</xdr:col>
      <xdr:colOff>31750</xdr:colOff>
      <xdr:row>66</xdr:row>
      <xdr:rowOff>64981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49758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合併以降、定員適正化計画の下で職員数の削減を行っているが、類似団体と比較して職員数（会計年度任用職員含む）が多い状況であるため、引き続き適切な定員管理に努めたい。</a:t>
          </a:r>
        </a:p>
        <a:p>
          <a:r>
            <a:rPr kumimoji="1" lang="ja-JP" altLang="en-US" sz="1100">
              <a:latin typeface="ＭＳ Ｐゴシック" panose="020B0600070205080204" pitchFamily="50" charset="-128"/>
              <a:ea typeface="ＭＳ Ｐゴシック" panose="020B0600070205080204" pitchFamily="50" charset="-128"/>
            </a:rPr>
            <a:t>　一方、決算額については、人件費・物件費・維持補修費の全てにおいて減となったが、人口の減少によって人口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人当たりの決算額は増となり、依然として類似団体を上回っている。</a:t>
          </a:r>
        </a:p>
        <a:p>
          <a:r>
            <a:rPr kumimoji="1" lang="ja-JP" altLang="en-US" sz="1100">
              <a:latin typeface="ＭＳ Ｐゴシック" panose="020B0600070205080204" pitchFamily="50" charset="-128"/>
              <a:ea typeface="ＭＳ Ｐゴシック" panose="020B0600070205080204" pitchFamily="50" charset="-128"/>
            </a:rPr>
            <a:t>　今後は、システム化に伴う保守や、救急救命業務、ふるさと納税などの業務にかかる委託料が増加する見込みであることに加え、人口減少に歯止めがかからないことが予想されることから、人口一人当たりの決算額が増加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6325</xdr:rowOff>
    </xdr:from>
    <xdr:to>
      <xdr:col>23</xdr:col>
      <xdr:colOff>133350</xdr:colOff>
      <xdr:row>83</xdr:row>
      <xdr:rowOff>7635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6675"/>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6325</xdr:rowOff>
    </xdr:from>
    <xdr:to>
      <xdr:col>19</xdr:col>
      <xdr:colOff>133350</xdr:colOff>
      <xdr:row>83</xdr:row>
      <xdr:rowOff>11407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6675"/>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141216</xdr:rowOff>
    </xdr:from>
    <xdr:to>
      <xdr:col>15</xdr:col>
      <xdr:colOff>82550</xdr:colOff>
      <xdr:row>83</xdr:row>
      <xdr:rowOff>11407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0116"/>
          <a:ext cx="8890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127285</xdr:rowOff>
    </xdr:from>
    <xdr:to>
      <xdr:col>11</xdr:col>
      <xdr:colOff>31750</xdr:colOff>
      <xdr:row>82</xdr:row>
      <xdr:rowOff>141216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6185"/>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128285</xdr:rowOff>
    </xdr:from>
    <xdr:to>
      <xdr:col>23</xdr:col>
      <xdr:colOff>184150</xdr:colOff>
      <xdr:row>83</xdr:row>
      <xdr:rowOff>58435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100362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126975</xdr:rowOff>
    </xdr:from>
    <xdr:to>
      <xdr:col>19</xdr:col>
      <xdr:colOff>184150</xdr:colOff>
      <xdr:row>83</xdr:row>
      <xdr:rowOff>57125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41902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132057</xdr:rowOff>
    </xdr:from>
    <xdr:to>
      <xdr:col>15</xdr:col>
      <xdr:colOff>133350</xdr:colOff>
      <xdr:row>83</xdr:row>
      <xdr:rowOff>62207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46984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90416</xdr:rowOff>
    </xdr:from>
    <xdr:to>
      <xdr:col>11</xdr:col>
      <xdr:colOff>82550</xdr:colOff>
      <xdr:row>83</xdr:row>
      <xdr:rowOff>20566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76485</xdr:rowOff>
    </xdr:from>
    <xdr:to>
      <xdr:col>7</xdr:col>
      <xdr:colOff>31750</xdr:colOff>
      <xdr:row>83</xdr:row>
      <xdr:rowOff>6635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162862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ポイント減となり、類似団体平均とも差のない状況である。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引き続き国、県、他団体の状況を踏まえながら給与の適正化に努める。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38736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48852"/>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93027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54886"/>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93027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8504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74930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850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定員適正化計画の下で職員数の削減を実行してきたところであり、早期退職制度や計画的採用、指定管理制度の導入による効果が表れている。</a:t>
          </a:r>
        </a:p>
        <a:p>
          <a:r>
            <a:rPr kumimoji="1" lang="ja-JP" altLang="en-US" sz="1300">
              <a:latin typeface="ＭＳ Ｐゴシック" panose="020B0600070205080204" pitchFamily="50" charset="-128"/>
              <a:ea typeface="ＭＳ Ｐゴシック" panose="020B0600070205080204" pitchFamily="50" charset="-128"/>
            </a:rPr>
            <a:t>　しかし、医療機関が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施設（病院</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、診療所</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）あり、これらは医療基準に基づく職員数を確保する必要がある。したがって、一般事務では着実に削減が実現しているものの、全体的には類似団体と比較して多い状況にある。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37164</xdr:rowOff>
    </xdr:from>
    <xdr:to>
      <xdr:col>81</xdr:col>
      <xdr:colOff>44450</xdr:colOff>
      <xdr:row>60</xdr:row>
      <xdr:rowOff>56166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24164"/>
          <a:ext cx="8382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32338</xdr:rowOff>
    </xdr:from>
    <xdr:to>
      <xdr:col>77</xdr:col>
      <xdr:colOff>44450</xdr:colOff>
      <xdr:row>60</xdr:row>
      <xdr:rowOff>37164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193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13938</xdr:rowOff>
    </xdr:from>
    <xdr:to>
      <xdr:col>72</xdr:col>
      <xdr:colOff>203200</xdr:colOff>
      <xdr:row>60</xdr:row>
      <xdr:rowOff>32338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0938"/>
          <a:ext cx="889000" cy="1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165783</xdr:rowOff>
    </xdr:from>
    <xdr:to>
      <xdr:col>68</xdr:col>
      <xdr:colOff>152400</xdr:colOff>
      <xdr:row>60</xdr:row>
      <xdr:rowOff>13938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81333"/>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5366</xdr:rowOff>
    </xdr:from>
    <xdr:to>
      <xdr:col>81</xdr:col>
      <xdr:colOff>95250</xdr:colOff>
      <xdr:row>60</xdr:row>
      <xdr:rowOff>106966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148893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157814</xdr:rowOff>
    </xdr:from>
    <xdr:to>
      <xdr:col>77</xdr:col>
      <xdr:colOff>95250</xdr:colOff>
      <xdr:row>60</xdr:row>
      <xdr:rowOff>87964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72741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5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152988</xdr:rowOff>
    </xdr:from>
    <xdr:to>
      <xdr:col>73</xdr:col>
      <xdr:colOff>44450</xdr:colOff>
      <xdr:row>60</xdr:row>
      <xdr:rowOff>83138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67915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134588</xdr:rowOff>
    </xdr:from>
    <xdr:to>
      <xdr:col>68</xdr:col>
      <xdr:colOff>203200</xdr:colOff>
      <xdr:row>60</xdr:row>
      <xdr:rowOff>64738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49515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3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114983</xdr:rowOff>
    </xdr:from>
    <xdr:to>
      <xdr:col>64</xdr:col>
      <xdr:colOff>152400</xdr:colOff>
      <xdr:row>60</xdr:row>
      <xdr:rowOff>45133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29910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1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起債の償還額については、合併前の借入分の償還が平成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年にピークを迎え、それ以降は新規発行債の抑制により減少傾向にある。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年度は、元利償還金の減により単年度の比率としては減となったものの、令和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年度と比較すると増となっているため、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か年平均である実質公債費比率は増となった。</a:t>
          </a:r>
        </a:p>
        <a:p>
          <a:r>
            <a:rPr kumimoji="1" lang="ja-JP" altLang="en-US" sz="1300">
              <a:latin typeface="ＭＳ Ｐゴシック" panose="020B0600070205080204" pitchFamily="50" charset="-128"/>
              <a:ea typeface="ＭＳ Ｐゴシック" panose="020B0600070205080204" pitchFamily="50" charset="-128"/>
            </a:rPr>
            <a:t>　今後も公債費負担適正化計画の確実な履行により、適正な起債の発行に努める。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年度以降算出されていない。これは、算定の分子となる地方債現在高の減少が要因である。</a:t>
          </a:r>
        </a:p>
        <a:p>
          <a:r>
            <a:rPr kumimoji="1" lang="ja-JP" altLang="en-US" sz="1300">
              <a:latin typeface="ＭＳ Ｐゴシック" panose="020B0600070205080204" pitchFamily="50" charset="-128"/>
              <a:ea typeface="ＭＳ Ｐゴシック" panose="020B0600070205080204" pitchFamily="50" charset="-128"/>
            </a:rPr>
            <a:t>　公債費負担適正化計画の下、今後も引き続き新規発行債の抑制に努める。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定員適正化計画の下での計画的な職員管理により、正規職員の人件費は減少傾向にある一方、令和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年度開始の会計年度任用職員の人件費に増加の傾向が見られたが、令和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年度については減に転じたことから、前年度から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今後とも定員管理の適正化により人件費の抑制に努めていく。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救急救命業務や温泉施設管理費の各種委託料等へふるさと応援基金を充当したことや、特定財源のない経費の減が要因となり、前年度から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今後も合併以前からの公共施設の統廃合等を推進し、物件費の節減に努める。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16</xdr:row>
      <xdr:rowOff>145288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9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5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5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保育所運営事業委託料が増及び臨時特別給付金の皆増により、前年度から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　　</a:t>
          </a:r>
        </a:p>
        <a:p>
          <a:r>
            <a:rPr kumimoji="1" lang="ja-JP" altLang="en-US" sz="1300">
              <a:latin typeface="ＭＳ Ｐゴシック" panose="020B0600070205080204" pitchFamily="50" charset="-128"/>
              <a:ea typeface="ＭＳ Ｐゴシック" panose="020B0600070205080204" pitchFamily="50" charset="-128"/>
            </a:rPr>
            <a:t>　依然として類似団体と比較して高い値であるが、これは高齢化率が他団体と比べて高く、高齢者福祉に要する経費が増大していることが背景にある。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03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615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各特別会計への経常的な繰出金の増があったが、林道や町道の維持管理委託料をはじめとする維持補修費の減によって、前年度から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繰出金のうち、特に介護保険事業については、令和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年度から保険料の引き上げを行ったことで普通会計の負担軽減が図られている。</a:t>
          </a:r>
        </a:p>
        <a:p>
          <a:r>
            <a:rPr kumimoji="1" lang="ja-JP" altLang="en-US" sz="1300">
              <a:latin typeface="ＭＳ Ｐゴシック" panose="020B0600070205080204" pitchFamily="50" charset="-128"/>
              <a:ea typeface="ＭＳ Ｐゴシック" panose="020B0600070205080204" pitchFamily="50" charset="-128"/>
            </a:rPr>
            <a:t>　今後も保険料率の適正化、徴収率の向上に努める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6985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453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6985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82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58</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25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93997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42562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年度に策定した補助金等改革方針に基づき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年ごとに見直しを行っており、今後も適正化を図っていく。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81280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49276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年度の償還額は前年比で減（▲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ポイント）となり、これまで公債費負担適正化計画の下で新規発行債を抑制している効果が表れ、地方債残高は減少している。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今後も引き続き適正な起債の発行に努める。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111761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41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98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98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近年は類似団体と同じような傾向であったが、令和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年度は人件費及び物件費の減により、前年と比較して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行財政改革大綱、定員適正化計画等に沿って、今後も引き続き財政健全化を図り、経費削減に努める。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324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79</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324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68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99297</xdr:rowOff>
    </xdr:from>
    <xdr:to>
      <xdr:col>29</xdr:col>
      <xdr:colOff>127000</xdr:colOff>
      <xdr:row>17</xdr:row>
      <xdr:rowOff>110506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1572"/>
          <a:ext cx="647700" cy="1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110506</xdr:rowOff>
    </xdr:from>
    <xdr:to>
      <xdr:col>26</xdr:col>
      <xdr:colOff>50800</xdr:colOff>
      <xdr:row>17</xdr:row>
      <xdr:rowOff>133921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2781"/>
          <a:ext cx="698500" cy="2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133921</xdr:rowOff>
    </xdr:from>
    <xdr:to>
      <xdr:col>22</xdr:col>
      <xdr:colOff>114300</xdr:colOff>
      <xdr:row>17</xdr:row>
      <xdr:rowOff>154236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6196"/>
          <a:ext cx="698500" cy="2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153045</xdr:rowOff>
    </xdr:from>
    <xdr:to>
      <xdr:col>18</xdr:col>
      <xdr:colOff>177800</xdr:colOff>
      <xdr:row>17</xdr:row>
      <xdr:rowOff>154236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15320"/>
          <a:ext cx="698500" cy="1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48497</xdr:rowOff>
    </xdr:from>
    <xdr:to>
      <xdr:col>29</xdr:col>
      <xdr:colOff>177800</xdr:colOff>
      <xdr:row>17</xdr:row>
      <xdr:rowOff>150097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20574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8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59706</xdr:rowOff>
    </xdr:from>
    <xdr:to>
      <xdr:col>26</xdr:col>
      <xdr:colOff>101600</xdr:colOff>
      <xdr:row>17</xdr:row>
      <xdr:rowOff>161306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146083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83121</xdr:rowOff>
    </xdr:from>
    <xdr:to>
      <xdr:col>22</xdr:col>
      <xdr:colOff>165100</xdr:colOff>
      <xdr:row>18</xdr:row>
      <xdr:rowOff>13271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169498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103436</xdr:rowOff>
    </xdr:from>
    <xdr:to>
      <xdr:col>19</xdr:col>
      <xdr:colOff>38100</xdr:colOff>
      <xdr:row>18</xdr:row>
      <xdr:rowOff>33586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18363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102245</xdr:rowOff>
    </xdr:from>
    <xdr:to>
      <xdr:col>15</xdr:col>
      <xdr:colOff>101600</xdr:colOff>
      <xdr:row>18</xdr:row>
      <xdr:rowOff>32395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42572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107153</xdr:rowOff>
    </xdr:from>
    <xdr:to>
      <xdr:col>29</xdr:col>
      <xdr:colOff>127000</xdr:colOff>
      <xdr:row>35</xdr:row>
      <xdr:rowOff>115218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7503"/>
          <a:ext cx="647700" cy="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99996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10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107153</xdr:rowOff>
    </xdr:from>
    <xdr:to>
      <xdr:col>26</xdr:col>
      <xdr:colOff>50800</xdr:colOff>
      <xdr:row>35</xdr:row>
      <xdr:rowOff>138494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7503"/>
          <a:ext cx="698500" cy="3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138494</xdr:rowOff>
    </xdr:from>
    <xdr:to>
      <xdr:col>22</xdr:col>
      <xdr:colOff>114300</xdr:colOff>
      <xdr:row>35</xdr:row>
      <xdr:rowOff>171600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48844"/>
          <a:ext cx="698500" cy="3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171600</xdr:rowOff>
    </xdr:from>
    <xdr:to>
      <xdr:col>18</xdr:col>
      <xdr:colOff>177800</xdr:colOff>
      <xdr:row>35</xdr:row>
      <xdr:rowOff>197510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1950"/>
          <a:ext cx="698500" cy="2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275099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64418</xdr:rowOff>
    </xdr:from>
    <xdr:to>
      <xdr:col>29</xdr:col>
      <xdr:colOff>177800</xdr:colOff>
      <xdr:row>35</xdr:row>
      <xdr:rowOff>166018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252395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56353</xdr:rowOff>
    </xdr:from>
    <xdr:to>
      <xdr:col>26</xdr:col>
      <xdr:colOff>101600</xdr:colOff>
      <xdr:row>35</xdr:row>
      <xdr:rowOff>157953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168130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87694</xdr:rowOff>
    </xdr:from>
    <xdr:to>
      <xdr:col>22</xdr:col>
      <xdr:colOff>165100</xdr:colOff>
      <xdr:row>35</xdr:row>
      <xdr:rowOff>189294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199471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120800</xdr:rowOff>
    </xdr:from>
    <xdr:to>
      <xdr:col>19</xdr:col>
      <xdr:colOff>38100</xdr:colOff>
      <xdr:row>35</xdr:row>
      <xdr:rowOff>222400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232577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146710</xdr:rowOff>
    </xdr:from>
    <xdr:to>
      <xdr:col>15</xdr:col>
      <xdr:colOff>101600</xdr:colOff>
      <xdr:row>35</xdr:row>
      <xdr:rowOff>248310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258487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48668</xdr:rowOff>
    </xdr:from>
    <xdr:to>
      <xdr:col>24</xdr:col>
      <xdr:colOff>63500</xdr:colOff>
      <xdr:row>36</xdr:row>
      <xdr:rowOff>49146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0868"/>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49146</xdr:rowOff>
    </xdr:from>
    <xdr:to>
      <xdr:col>19</xdr:col>
      <xdr:colOff>177800</xdr:colOff>
      <xdr:row>36</xdr:row>
      <xdr:rowOff>66510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1346"/>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66510</xdr:rowOff>
    </xdr:from>
    <xdr:to>
      <xdr:col>15</xdr:col>
      <xdr:colOff>50800</xdr:colOff>
      <xdr:row>36</xdr:row>
      <xdr:rowOff>98952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8710"/>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98952</xdr:rowOff>
    </xdr:from>
    <xdr:to>
      <xdr:col>10</xdr:col>
      <xdr:colOff>114300</xdr:colOff>
      <xdr:row>36</xdr:row>
      <xdr:rowOff>139195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71152"/>
          <a:ext cx="889000" cy="4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169318</xdr:rowOff>
    </xdr:from>
    <xdr:to>
      <xdr:col>24</xdr:col>
      <xdr:colOff>114300</xdr:colOff>
      <xdr:row>36</xdr:row>
      <xdr:rowOff>99468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20745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169796</xdr:rowOff>
    </xdr:from>
    <xdr:to>
      <xdr:col>20</xdr:col>
      <xdr:colOff>38100</xdr:colOff>
      <xdr:row>36</xdr:row>
      <xdr:rowOff>99946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116473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15710</xdr:rowOff>
    </xdr:from>
    <xdr:to>
      <xdr:col>15</xdr:col>
      <xdr:colOff>101600</xdr:colOff>
      <xdr:row>36</xdr:row>
      <xdr:rowOff>117310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133837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48152</xdr:rowOff>
    </xdr:from>
    <xdr:to>
      <xdr:col>10</xdr:col>
      <xdr:colOff>165100</xdr:colOff>
      <xdr:row>36</xdr:row>
      <xdr:rowOff>149752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166279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9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88395</xdr:rowOff>
    </xdr:from>
    <xdr:to>
      <xdr:col>6</xdr:col>
      <xdr:colOff>38100</xdr:colOff>
      <xdr:row>37</xdr:row>
      <xdr:rowOff>18545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35072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53209</xdr:rowOff>
    </xdr:from>
    <xdr:to>
      <xdr:col>24</xdr:col>
      <xdr:colOff>63500</xdr:colOff>
      <xdr:row>57</xdr:row>
      <xdr:rowOff>53509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25859"/>
          <a:ext cx="8382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15604</xdr:rowOff>
    </xdr:from>
    <xdr:to>
      <xdr:col>19</xdr:col>
      <xdr:colOff>177800</xdr:colOff>
      <xdr:row>57</xdr:row>
      <xdr:rowOff>53509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88254"/>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15604</xdr:rowOff>
    </xdr:from>
    <xdr:to>
      <xdr:col>15</xdr:col>
      <xdr:colOff>50800</xdr:colOff>
      <xdr:row>57</xdr:row>
      <xdr:rowOff>67663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8254"/>
          <a:ext cx="889000" cy="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64513</xdr:rowOff>
    </xdr:from>
    <xdr:to>
      <xdr:col>10</xdr:col>
      <xdr:colOff>114300</xdr:colOff>
      <xdr:row>57</xdr:row>
      <xdr:rowOff>67663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37163"/>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2409</xdr:rowOff>
    </xdr:from>
    <xdr:to>
      <xdr:col>24</xdr:col>
      <xdr:colOff>114300</xdr:colOff>
      <xdr:row>57</xdr:row>
      <xdr:rowOff>104009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152286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2709</xdr:rowOff>
    </xdr:from>
    <xdr:to>
      <xdr:col>20</xdr:col>
      <xdr:colOff>38100</xdr:colOff>
      <xdr:row>57</xdr:row>
      <xdr:rowOff>104309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120836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136254</xdr:rowOff>
    </xdr:from>
    <xdr:to>
      <xdr:col>15</xdr:col>
      <xdr:colOff>101600</xdr:colOff>
      <xdr:row>57</xdr:row>
      <xdr:rowOff>66404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82931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16863</xdr:rowOff>
    </xdr:from>
    <xdr:to>
      <xdr:col>10</xdr:col>
      <xdr:colOff>165100</xdr:colOff>
      <xdr:row>57</xdr:row>
      <xdr:rowOff>118463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134990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6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13713</xdr:rowOff>
    </xdr:from>
    <xdr:to>
      <xdr:col>6</xdr:col>
      <xdr:colOff>38100</xdr:colOff>
      <xdr:row>57</xdr:row>
      <xdr:rowOff>115313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131840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147056</xdr:rowOff>
    </xdr:from>
    <xdr:to>
      <xdr:col>24</xdr:col>
      <xdr:colOff>63500</xdr:colOff>
      <xdr:row>77</xdr:row>
      <xdr:rowOff>167255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8706"/>
          <a:ext cx="8382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147056</xdr:rowOff>
    </xdr:from>
    <xdr:to>
      <xdr:col>19</xdr:col>
      <xdr:colOff>177800</xdr:colOff>
      <xdr:row>78</xdr:row>
      <xdr:rowOff>36657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8706"/>
          <a:ext cx="889000" cy="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36657</xdr:rowOff>
    </xdr:from>
    <xdr:to>
      <xdr:col>15</xdr:col>
      <xdr:colOff>50800</xdr:colOff>
      <xdr:row>78</xdr:row>
      <xdr:rowOff>37553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9757"/>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23479</xdr:rowOff>
    </xdr:from>
    <xdr:to>
      <xdr:col>10</xdr:col>
      <xdr:colOff>114300</xdr:colOff>
      <xdr:row>78</xdr:row>
      <xdr:rowOff>37553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6579"/>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116455</xdr:rowOff>
    </xdr:from>
    <xdr:to>
      <xdr:col>24</xdr:col>
      <xdr:colOff>114300</xdr:colOff>
      <xdr:row>78</xdr:row>
      <xdr:rowOff>46605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94882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96256</xdr:rowOff>
    </xdr:from>
    <xdr:to>
      <xdr:col>20</xdr:col>
      <xdr:colOff>38100</xdr:colOff>
      <xdr:row>78</xdr:row>
      <xdr:rowOff>26406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17533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157307</xdr:rowOff>
    </xdr:from>
    <xdr:to>
      <xdr:col>15</xdr:col>
      <xdr:colOff>101600</xdr:colOff>
      <xdr:row>78</xdr:row>
      <xdr:rowOff>87457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78584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5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158203</xdr:rowOff>
    </xdr:from>
    <xdr:to>
      <xdr:col>10</xdr:col>
      <xdr:colOff>165100</xdr:colOff>
      <xdr:row>78</xdr:row>
      <xdr:rowOff>88353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79480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5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144129</xdr:rowOff>
    </xdr:from>
    <xdr:to>
      <xdr:col>6</xdr:col>
      <xdr:colOff>38100</xdr:colOff>
      <xdr:row>78</xdr:row>
      <xdr:rowOff>74279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90806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24211</xdr:rowOff>
    </xdr:from>
    <xdr:to>
      <xdr:col>24</xdr:col>
      <xdr:colOff>63500</xdr:colOff>
      <xdr:row>93</xdr:row>
      <xdr:rowOff>8948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797611"/>
          <a:ext cx="838200" cy="15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147327</xdr:rowOff>
    </xdr:from>
    <xdr:to>
      <xdr:col>19</xdr:col>
      <xdr:colOff>177800</xdr:colOff>
      <xdr:row>93</xdr:row>
      <xdr:rowOff>8948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920727"/>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147327</xdr:rowOff>
    </xdr:from>
    <xdr:to>
      <xdr:col>15</xdr:col>
      <xdr:colOff>50800</xdr:colOff>
      <xdr:row>94</xdr:row>
      <xdr:rowOff>38872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20727"/>
          <a:ext cx="889000" cy="2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38872</xdr:rowOff>
    </xdr:from>
    <xdr:to>
      <xdr:col>10</xdr:col>
      <xdr:colOff>114300</xdr:colOff>
      <xdr:row>94</xdr:row>
      <xdr:rowOff>103589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55172"/>
          <a:ext cx="889000" cy="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27230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144861</xdr:rowOff>
    </xdr:from>
    <xdr:to>
      <xdr:col>24</xdr:col>
      <xdr:colOff>114300</xdr:colOff>
      <xdr:row>92</xdr:row>
      <xdr:rowOff>75011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167738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129598</xdr:rowOff>
    </xdr:from>
    <xdr:to>
      <xdr:col>20</xdr:col>
      <xdr:colOff>38100</xdr:colOff>
      <xdr:row>93</xdr:row>
      <xdr:rowOff>59748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76275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7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96527</xdr:rowOff>
    </xdr:from>
    <xdr:to>
      <xdr:col>15</xdr:col>
      <xdr:colOff>101600</xdr:colOff>
      <xdr:row>93</xdr:row>
      <xdr:rowOff>26677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43204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4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159522</xdr:rowOff>
    </xdr:from>
    <xdr:to>
      <xdr:col>10</xdr:col>
      <xdr:colOff>165100</xdr:colOff>
      <xdr:row>94</xdr:row>
      <xdr:rowOff>89672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106199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7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52789</xdr:rowOff>
    </xdr:from>
    <xdr:to>
      <xdr:col>6</xdr:col>
      <xdr:colOff>38100</xdr:colOff>
      <xdr:row>94</xdr:row>
      <xdr:rowOff>154389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170916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168138</xdr:rowOff>
    </xdr:from>
    <xdr:to>
      <xdr:col>55</xdr:col>
      <xdr:colOff>0</xdr:colOff>
      <xdr:row>36</xdr:row>
      <xdr:rowOff>81497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8888"/>
          <a:ext cx="838200" cy="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80592</xdr:rowOff>
    </xdr:from>
    <xdr:to>
      <xdr:col>50</xdr:col>
      <xdr:colOff>114300</xdr:colOff>
      <xdr:row>36</xdr:row>
      <xdr:rowOff>81497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52792"/>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104499</xdr:rowOff>
    </xdr:from>
    <xdr:to>
      <xdr:col>45</xdr:col>
      <xdr:colOff>177800</xdr:colOff>
      <xdr:row>36</xdr:row>
      <xdr:rowOff>80592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05249"/>
          <a:ext cx="889000" cy="14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104499</xdr:rowOff>
    </xdr:from>
    <xdr:to>
      <xdr:col>41</xdr:col>
      <xdr:colOff>50800</xdr:colOff>
      <xdr:row>37</xdr:row>
      <xdr:rowOff>59701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05249"/>
          <a:ext cx="889000" cy="2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117338</xdr:rowOff>
    </xdr:from>
    <xdr:to>
      <xdr:col>55</xdr:col>
      <xdr:colOff>50800</xdr:colOff>
      <xdr:row>36</xdr:row>
      <xdr:rowOff>47488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140215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30697</xdr:rowOff>
    </xdr:from>
    <xdr:to>
      <xdr:col>50</xdr:col>
      <xdr:colOff>165100</xdr:colOff>
      <xdr:row>36</xdr:row>
      <xdr:rowOff>132297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123424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9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29792</xdr:rowOff>
    </xdr:from>
    <xdr:to>
      <xdr:col>46</xdr:col>
      <xdr:colOff>38100</xdr:colOff>
      <xdr:row>36</xdr:row>
      <xdr:rowOff>131392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147919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7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53699</xdr:rowOff>
    </xdr:from>
    <xdr:to>
      <xdr:col>41</xdr:col>
      <xdr:colOff>101600</xdr:colOff>
      <xdr:row>35</xdr:row>
      <xdr:rowOff>155299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146426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8901</xdr:rowOff>
    </xdr:from>
    <xdr:to>
      <xdr:col>36</xdr:col>
      <xdr:colOff>165100</xdr:colOff>
      <xdr:row>37</xdr:row>
      <xdr:rowOff>110501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127028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2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15841</xdr:rowOff>
    </xdr:from>
    <xdr:to>
      <xdr:col>55</xdr:col>
      <xdr:colOff>0</xdr:colOff>
      <xdr:row>58</xdr:row>
      <xdr:rowOff>78249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5994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15841</xdr:rowOff>
    </xdr:from>
    <xdr:to>
      <xdr:col>50</xdr:col>
      <xdr:colOff>114300</xdr:colOff>
      <xdr:row>58</xdr:row>
      <xdr:rowOff>52645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59941"/>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92848</xdr:rowOff>
    </xdr:from>
    <xdr:to>
      <xdr:col>45</xdr:col>
      <xdr:colOff>177800</xdr:colOff>
      <xdr:row>58</xdr:row>
      <xdr:rowOff>52645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5498"/>
          <a:ext cx="889000" cy="1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92848</xdr:rowOff>
    </xdr:from>
    <xdr:to>
      <xdr:col>41</xdr:col>
      <xdr:colOff>50800</xdr:colOff>
      <xdr:row>58</xdr:row>
      <xdr:rowOff>17592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5498"/>
          <a:ext cx="8890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112838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27449</xdr:rowOff>
    </xdr:from>
    <xdr:to>
      <xdr:col>55</xdr:col>
      <xdr:colOff>50800</xdr:colOff>
      <xdr:row>58</xdr:row>
      <xdr:rowOff>129049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136491</xdr:rowOff>
    </xdr:from>
    <xdr:to>
      <xdr:col>50</xdr:col>
      <xdr:colOff>165100</xdr:colOff>
      <xdr:row>58</xdr:row>
      <xdr:rowOff>66641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57768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1845</xdr:rowOff>
    </xdr:from>
    <xdr:to>
      <xdr:col>46</xdr:col>
      <xdr:colOff>38100</xdr:colOff>
      <xdr:row>58</xdr:row>
      <xdr:rowOff>103445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94572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42048</xdr:rowOff>
    </xdr:from>
    <xdr:to>
      <xdr:col>41</xdr:col>
      <xdr:colOff>101600</xdr:colOff>
      <xdr:row>57</xdr:row>
      <xdr:rowOff>143648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160175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8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138242</xdr:rowOff>
    </xdr:from>
    <xdr:to>
      <xdr:col>36</xdr:col>
      <xdr:colOff>165100</xdr:colOff>
      <xdr:row>58</xdr:row>
      <xdr:rowOff>68392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84919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8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79160</xdr:rowOff>
    </xdr:from>
    <xdr:to>
      <xdr:col>55</xdr:col>
      <xdr:colOff>0</xdr:colOff>
      <xdr:row>79</xdr:row>
      <xdr:rowOff>79223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3710"/>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79160</xdr:rowOff>
    </xdr:from>
    <xdr:to>
      <xdr:col>50</xdr:col>
      <xdr:colOff>114300</xdr:colOff>
      <xdr:row>79</xdr:row>
      <xdr:rowOff>92921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23710"/>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58708</xdr:rowOff>
    </xdr:from>
    <xdr:to>
      <xdr:col>45</xdr:col>
      <xdr:colOff>177800</xdr:colOff>
      <xdr:row>79</xdr:row>
      <xdr:rowOff>92921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03258"/>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58708</xdr:rowOff>
    </xdr:from>
    <xdr:to>
      <xdr:col>41</xdr:col>
      <xdr:colOff>50800</xdr:colOff>
      <xdr:row>79</xdr:row>
      <xdr:rowOff>89229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03258"/>
          <a:ext cx="889000" cy="3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28423</xdr:rowOff>
    </xdr:from>
    <xdr:to>
      <xdr:col>55</xdr:col>
      <xdr:colOff>50800</xdr:colOff>
      <xdr:row>79</xdr:row>
      <xdr:rowOff>130023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28360</xdr:rowOff>
    </xdr:from>
    <xdr:to>
      <xdr:col>50</xdr:col>
      <xdr:colOff>165100</xdr:colOff>
      <xdr:row>79</xdr:row>
      <xdr:rowOff>129960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121087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42121</xdr:rowOff>
    </xdr:from>
    <xdr:to>
      <xdr:col>46</xdr:col>
      <xdr:colOff>38100</xdr:colOff>
      <xdr:row>79</xdr:row>
      <xdr:rowOff>143721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134848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7908</xdr:rowOff>
    </xdr:from>
    <xdr:to>
      <xdr:col>41</xdr:col>
      <xdr:colOff>101600</xdr:colOff>
      <xdr:row>79</xdr:row>
      <xdr:rowOff>109508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100635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38429</xdr:rowOff>
    </xdr:from>
    <xdr:to>
      <xdr:col>36</xdr:col>
      <xdr:colOff>165100</xdr:colOff>
      <xdr:row>79</xdr:row>
      <xdr:rowOff>140029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131156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36489</xdr:rowOff>
    </xdr:from>
    <xdr:to>
      <xdr:col>55</xdr:col>
      <xdr:colOff>0</xdr:colOff>
      <xdr:row>98</xdr:row>
      <xdr:rowOff>130935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38589"/>
          <a:ext cx="838200" cy="9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36489</xdr:rowOff>
    </xdr:from>
    <xdr:to>
      <xdr:col>50</xdr:col>
      <xdr:colOff>114300</xdr:colOff>
      <xdr:row>98</xdr:row>
      <xdr:rowOff>70603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8589"/>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86282</xdr:rowOff>
    </xdr:from>
    <xdr:to>
      <xdr:col>45</xdr:col>
      <xdr:colOff>177800</xdr:colOff>
      <xdr:row>98</xdr:row>
      <xdr:rowOff>70603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16932"/>
          <a:ext cx="889000" cy="15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86282</xdr:rowOff>
    </xdr:from>
    <xdr:to>
      <xdr:col>41</xdr:col>
      <xdr:colOff>50800</xdr:colOff>
      <xdr:row>98</xdr:row>
      <xdr:rowOff>20064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16932"/>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18088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80135</xdr:rowOff>
    </xdr:from>
    <xdr:to>
      <xdr:col>55</xdr:col>
      <xdr:colOff>50800</xdr:colOff>
      <xdr:row>99</xdr:row>
      <xdr:rowOff>10285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8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58562</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157139</xdr:rowOff>
    </xdr:from>
    <xdr:to>
      <xdr:col>50</xdr:col>
      <xdr:colOff>165100</xdr:colOff>
      <xdr:row>98</xdr:row>
      <xdr:rowOff>87289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103816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19803</xdr:rowOff>
    </xdr:from>
    <xdr:to>
      <xdr:col>46</xdr:col>
      <xdr:colOff>38100</xdr:colOff>
      <xdr:row>98</xdr:row>
      <xdr:rowOff>121403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137930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9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35482</xdr:rowOff>
    </xdr:from>
    <xdr:to>
      <xdr:col>41</xdr:col>
      <xdr:colOff>101600</xdr:colOff>
      <xdr:row>97</xdr:row>
      <xdr:rowOff>137082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153609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4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140714</xdr:rowOff>
    </xdr:from>
    <xdr:to>
      <xdr:col>36</xdr:col>
      <xdr:colOff>165100</xdr:colOff>
      <xdr:row>98</xdr:row>
      <xdr:rowOff>70864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87391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4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80378</xdr:rowOff>
    </xdr:from>
    <xdr:to>
      <xdr:col>85</xdr:col>
      <xdr:colOff>127000</xdr:colOff>
      <xdr:row>38</xdr:row>
      <xdr:rowOff>25440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252578"/>
          <a:ext cx="838200" cy="2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25440</xdr:rowOff>
    </xdr:from>
    <xdr:to>
      <xdr:col>81</xdr:col>
      <xdr:colOff>50800</xdr:colOff>
      <xdr:row>38</xdr:row>
      <xdr:rowOff>110580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40540"/>
          <a:ext cx="889000" cy="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110580</xdr:rowOff>
    </xdr:from>
    <xdr:to>
      <xdr:col>76</xdr:col>
      <xdr:colOff>114300</xdr:colOff>
      <xdr:row>38</xdr:row>
      <xdr:rowOff>115127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25680"/>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115127</xdr:rowOff>
    </xdr:from>
    <xdr:to>
      <xdr:col>71</xdr:col>
      <xdr:colOff>177800</xdr:colOff>
      <xdr:row>38</xdr:row>
      <xdr:rowOff>123650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0227"/>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29578</xdr:rowOff>
    </xdr:from>
    <xdr:to>
      <xdr:col>85</xdr:col>
      <xdr:colOff>177800</xdr:colOff>
      <xdr:row>36</xdr:row>
      <xdr:rowOff>131178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52455</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05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146091</xdr:rowOff>
    </xdr:from>
    <xdr:to>
      <xdr:col>81</xdr:col>
      <xdr:colOff>101600</xdr:colOff>
      <xdr:row>38</xdr:row>
      <xdr:rowOff>76240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92768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26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59780</xdr:rowOff>
    </xdr:from>
    <xdr:to>
      <xdr:col>76</xdr:col>
      <xdr:colOff>165100</xdr:colOff>
      <xdr:row>38</xdr:row>
      <xdr:rowOff>161380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6457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64327</xdr:rowOff>
    </xdr:from>
    <xdr:to>
      <xdr:col>72</xdr:col>
      <xdr:colOff>38100</xdr:colOff>
      <xdr:row>38</xdr:row>
      <xdr:rowOff>165927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11004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72850</xdr:rowOff>
    </xdr:from>
    <xdr:to>
      <xdr:col>67</xdr:col>
      <xdr:colOff>101600</xdr:colOff>
      <xdr:row>39</xdr:row>
      <xdr:rowOff>3000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19527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134389</xdr:rowOff>
    </xdr:from>
    <xdr:to>
      <xdr:col>85</xdr:col>
      <xdr:colOff>127000</xdr:colOff>
      <xdr:row>76</xdr:row>
      <xdr:rowOff>158102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64589"/>
          <a:ext cx="8382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134389</xdr:rowOff>
    </xdr:from>
    <xdr:to>
      <xdr:col>81</xdr:col>
      <xdr:colOff>50800</xdr:colOff>
      <xdr:row>76</xdr:row>
      <xdr:rowOff>151454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4589"/>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151454</xdr:rowOff>
    </xdr:from>
    <xdr:to>
      <xdr:col>76</xdr:col>
      <xdr:colOff>114300</xdr:colOff>
      <xdr:row>76</xdr:row>
      <xdr:rowOff>158437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81654"/>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158437</xdr:rowOff>
    </xdr:from>
    <xdr:to>
      <xdr:col>71</xdr:col>
      <xdr:colOff>177800</xdr:colOff>
      <xdr:row>76</xdr:row>
      <xdr:rowOff>164626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8863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107302</xdr:rowOff>
    </xdr:from>
    <xdr:to>
      <xdr:col>85</xdr:col>
      <xdr:colOff>177800</xdr:colOff>
      <xdr:row>77</xdr:row>
      <xdr:rowOff>37452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130179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83589</xdr:rowOff>
    </xdr:from>
    <xdr:to>
      <xdr:col>81</xdr:col>
      <xdr:colOff>101600</xdr:colOff>
      <xdr:row>77</xdr:row>
      <xdr:rowOff>13739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30266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8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100654</xdr:rowOff>
    </xdr:from>
    <xdr:to>
      <xdr:col>76</xdr:col>
      <xdr:colOff>165100</xdr:colOff>
      <xdr:row>77</xdr:row>
      <xdr:rowOff>30804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47331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0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107637</xdr:rowOff>
    </xdr:from>
    <xdr:to>
      <xdr:col>72</xdr:col>
      <xdr:colOff>38100</xdr:colOff>
      <xdr:row>77</xdr:row>
      <xdr:rowOff>37787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54315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113826</xdr:rowOff>
    </xdr:from>
    <xdr:to>
      <xdr:col>67</xdr:col>
      <xdr:colOff>101600</xdr:colOff>
      <xdr:row>77</xdr:row>
      <xdr:rowOff>43976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60502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1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14328</xdr:rowOff>
    </xdr:from>
    <xdr:to>
      <xdr:col>85</xdr:col>
      <xdr:colOff>127000</xdr:colOff>
      <xdr:row>98</xdr:row>
      <xdr:rowOff>116856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16428"/>
          <a:ext cx="838200" cy="10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3263</xdr:rowOff>
    </xdr:from>
    <xdr:to>
      <xdr:col>81</xdr:col>
      <xdr:colOff>50800</xdr:colOff>
      <xdr:row>98</xdr:row>
      <xdr:rowOff>116856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05363"/>
          <a:ext cx="889000" cy="1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3263</xdr:rowOff>
    </xdr:from>
    <xdr:to>
      <xdr:col>76</xdr:col>
      <xdr:colOff>114300</xdr:colOff>
      <xdr:row>98</xdr:row>
      <xdr:rowOff>131314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5363"/>
          <a:ext cx="889000" cy="1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131314</xdr:rowOff>
    </xdr:from>
    <xdr:to>
      <xdr:col>71</xdr:col>
      <xdr:colOff>177800</xdr:colOff>
      <xdr:row>99</xdr:row>
      <xdr:rowOff>9958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3414"/>
          <a:ext cx="889000" cy="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134978</xdr:rowOff>
    </xdr:from>
    <xdr:to>
      <xdr:col>85</xdr:col>
      <xdr:colOff>177800</xdr:colOff>
      <xdr:row>98</xdr:row>
      <xdr:rowOff>65128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157855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1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66056</xdr:rowOff>
    </xdr:from>
    <xdr:to>
      <xdr:col>81</xdr:col>
      <xdr:colOff>101600</xdr:colOff>
      <xdr:row>98</xdr:row>
      <xdr:rowOff>167656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123913</xdr:rowOff>
    </xdr:from>
    <xdr:to>
      <xdr:col>76</xdr:col>
      <xdr:colOff>165100</xdr:colOff>
      <xdr:row>98</xdr:row>
      <xdr:rowOff>54063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70590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80514</xdr:rowOff>
    </xdr:from>
    <xdr:to>
      <xdr:col>72</xdr:col>
      <xdr:colOff>38100</xdr:colOff>
      <xdr:row>99</xdr:row>
      <xdr:rowOff>10664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130608</xdr:rowOff>
    </xdr:from>
    <xdr:to>
      <xdr:col>67</xdr:col>
      <xdr:colOff>101600</xdr:colOff>
      <xdr:row>99</xdr:row>
      <xdr:rowOff>60758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51885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167856</xdr:rowOff>
    </xdr:from>
    <xdr:to>
      <xdr:col>116</xdr:col>
      <xdr:colOff>63500</xdr:colOff>
      <xdr:row>38</xdr:row>
      <xdr:rowOff>106420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11506"/>
          <a:ext cx="838200" cy="1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167856</xdr:rowOff>
    </xdr:from>
    <xdr:to>
      <xdr:col>111</xdr:col>
      <xdr:colOff>177800</xdr:colOff>
      <xdr:row>38</xdr:row>
      <xdr:rowOff>143415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11506"/>
          <a:ext cx="889000" cy="1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143415</xdr:rowOff>
    </xdr:from>
    <xdr:to>
      <xdr:col>107</xdr:col>
      <xdr:colOff>50800</xdr:colOff>
      <xdr:row>38</xdr:row>
      <xdr:rowOff>145244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585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145244</xdr:rowOff>
    </xdr:from>
    <xdr:to>
      <xdr:col>102</xdr:col>
      <xdr:colOff>114300</xdr:colOff>
      <xdr:row>38</xdr:row>
      <xdr:rowOff>147148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6034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18749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55620</xdr:rowOff>
    </xdr:from>
    <xdr:to>
      <xdr:col>116</xdr:col>
      <xdr:colOff>114300</xdr:colOff>
      <xdr:row>38</xdr:row>
      <xdr:rowOff>157220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14996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117056</xdr:rowOff>
    </xdr:from>
    <xdr:to>
      <xdr:col>112</xdr:col>
      <xdr:colOff>38100</xdr:colOff>
      <xdr:row>38</xdr:row>
      <xdr:rowOff>47206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63733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2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92615</xdr:rowOff>
    </xdr:from>
    <xdr:to>
      <xdr:col>107</xdr:col>
      <xdr:colOff>101600</xdr:colOff>
      <xdr:row>39</xdr:row>
      <xdr:rowOff>22765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39292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8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94444</xdr:rowOff>
    </xdr:from>
    <xdr:to>
      <xdr:col>102</xdr:col>
      <xdr:colOff>165100</xdr:colOff>
      <xdr:row>39</xdr:row>
      <xdr:rowOff>24594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41120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96348</xdr:rowOff>
    </xdr:from>
    <xdr:to>
      <xdr:col>98</xdr:col>
      <xdr:colOff>38100</xdr:colOff>
      <xdr:row>39</xdr:row>
      <xdr:rowOff>26498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8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97748</xdr:rowOff>
    </xdr:from>
    <xdr:to>
      <xdr:col>116</xdr:col>
      <xdr:colOff>63500</xdr:colOff>
      <xdr:row>58</xdr:row>
      <xdr:rowOff>124064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1848"/>
          <a:ext cx="8382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97748</xdr:rowOff>
    </xdr:from>
    <xdr:to>
      <xdr:col>111</xdr:col>
      <xdr:colOff>177800</xdr:colOff>
      <xdr:row>58</xdr:row>
      <xdr:rowOff>100701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1848"/>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100701</xdr:rowOff>
    </xdr:from>
    <xdr:to>
      <xdr:col>107</xdr:col>
      <xdr:colOff>50800</xdr:colOff>
      <xdr:row>58</xdr:row>
      <xdr:rowOff>107568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4801"/>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139014</xdr:rowOff>
    </xdr:from>
    <xdr:to>
      <xdr:col>102</xdr:col>
      <xdr:colOff>114300</xdr:colOff>
      <xdr:row>58</xdr:row>
      <xdr:rowOff>107568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11664"/>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137443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73264</xdr:rowOff>
    </xdr:from>
    <xdr:to>
      <xdr:col>116</xdr:col>
      <xdr:colOff>114300</xdr:colOff>
      <xdr:row>59</xdr:row>
      <xdr:rowOff>3414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46948</xdr:rowOff>
    </xdr:from>
    <xdr:to>
      <xdr:col>112</xdr:col>
      <xdr:colOff>38100</xdr:colOff>
      <xdr:row>58</xdr:row>
      <xdr:rowOff>148548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139675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49901</xdr:rowOff>
    </xdr:from>
    <xdr:to>
      <xdr:col>107</xdr:col>
      <xdr:colOff>101600</xdr:colOff>
      <xdr:row>58</xdr:row>
      <xdr:rowOff>151501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142628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56768</xdr:rowOff>
    </xdr:from>
    <xdr:to>
      <xdr:col>102</xdr:col>
      <xdr:colOff>165100</xdr:colOff>
      <xdr:row>58</xdr:row>
      <xdr:rowOff>158368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149495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88214</xdr:rowOff>
    </xdr:from>
    <xdr:to>
      <xdr:col>98</xdr:col>
      <xdr:colOff>38100</xdr:colOff>
      <xdr:row>58</xdr:row>
      <xdr:rowOff>18364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34891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145121</xdr:rowOff>
    </xdr:from>
    <xdr:to>
      <xdr:col>116</xdr:col>
      <xdr:colOff>63500</xdr:colOff>
      <xdr:row>76</xdr:row>
      <xdr:rowOff>76648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03871"/>
          <a:ext cx="838200" cy="1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145121</xdr:rowOff>
    </xdr:from>
    <xdr:to>
      <xdr:col>111</xdr:col>
      <xdr:colOff>177800</xdr:colOff>
      <xdr:row>76</xdr:row>
      <xdr:rowOff>109993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03871"/>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98422</xdr:rowOff>
    </xdr:from>
    <xdr:to>
      <xdr:col>107</xdr:col>
      <xdr:colOff>50800</xdr:colOff>
      <xdr:row>76</xdr:row>
      <xdr:rowOff>109993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28622"/>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98422</xdr:rowOff>
    </xdr:from>
    <xdr:to>
      <xdr:col>102</xdr:col>
      <xdr:colOff>114300</xdr:colOff>
      <xdr:row>76</xdr:row>
      <xdr:rowOff>139593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28622"/>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25848</xdr:rowOff>
    </xdr:from>
    <xdr:to>
      <xdr:col>116</xdr:col>
      <xdr:colOff>114300</xdr:colOff>
      <xdr:row>76</xdr:row>
      <xdr:rowOff>127448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48725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94321</xdr:rowOff>
    </xdr:from>
    <xdr:to>
      <xdr:col>112</xdr:col>
      <xdr:colOff>38100</xdr:colOff>
      <xdr:row>76</xdr:row>
      <xdr:rowOff>24471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40998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59193</xdr:rowOff>
    </xdr:from>
    <xdr:to>
      <xdr:col>107</xdr:col>
      <xdr:colOff>101600</xdr:colOff>
      <xdr:row>76</xdr:row>
      <xdr:rowOff>160793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5870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47622</xdr:rowOff>
    </xdr:from>
    <xdr:to>
      <xdr:col>102</xdr:col>
      <xdr:colOff>165100</xdr:colOff>
      <xdr:row>76</xdr:row>
      <xdr:rowOff>149222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165750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5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88793</xdr:rowOff>
    </xdr:from>
    <xdr:to>
      <xdr:col>98</xdr:col>
      <xdr:colOff>38100</xdr:colOff>
      <xdr:row>77</xdr:row>
      <xdr:rowOff>18943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35470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9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扶助費の増加は、臨時特別給付金の皆増、保育所運営委託料及び養護老人ホーム入所措置費等の増が主な要因である。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補助費等の増加は、新規事業の畜産・酪農収益力強化整備特別対策補助金の皆増、町単社会保険等整備事業補助金等の増が主な要因である。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災害復旧費の増加は、繰越明許費で実施した現年発生林道施設災害復旧工事費と現年発生公共土木施設災害復旧工事費の増が主な要因である。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積立金の増加は、財政調整基金積立金、減債基金積立金及び公共施設等整備基金積立金の増が要因である。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
4,658
448.84
10,356,779
9,718,854
437,254
4,939,810
6,381,331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136766</xdr:rowOff>
    </xdr:from>
    <xdr:to>
      <xdr:col>24</xdr:col>
      <xdr:colOff>63500</xdr:colOff>
      <xdr:row>37</xdr:row>
      <xdr:rowOff>137071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041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136766</xdr:rowOff>
    </xdr:from>
    <xdr:to>
      <xdr:col>19</xdr:col>
      <xdr:colOff>177800</xdr:colOff>
      <xdr:row>37</xdr:row>
      <xdr:rowOff>156064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0416"/>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140024</xdr:rowOff>
    </xdr:from>
    <xdr:to>
      <xdr:col>15</xdr:col>
      <xdr:colOff>50800</xdr:colOff>
      <xdr:row>37</xdr:row>
      <xdr:rowOff>156064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3674"/>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133985</xdr:rowOff>
    </xdr:from>
    <xdr:to>
      <xdr:col>10</xdr:col>
      <xdr:colOff>114300</xdr:colOff>
      <xdr:row>37</xdr:row>
      <xdr:rowOff>140024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7635"/>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86271</xdr:rowOff>
    </xdr:from>
    <xdr:to>
      <xdr:col>24</xdr:col>
      <xdr:colOff>114300</xdr:colOff>
      <xdr:row>38</xdr:row>
      <xdr:rowOff>16421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85966</xdr:rowOff>
    </xdr:from>
    <xdr:to>
      <xdr:col>20</xdr:col>
      <xdr:colOff>38100</xdr:colOff>
      <xdr:row>38</xdr:row>
      <xdr:rowOff>16117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105264</xdr:rowOff>
    </xdr:from>
    <xdr:to>
      <xdr:col>15</xdr:col>
      <xdr:colOff>101600</xdr:colOff>
      <xdr:row>38</xdr:row>
      <xdr:rowOff>35414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26541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89224</xdr:rowOff>
    </xdr:from>
    <xdr:to>
      <xdr:col>10</xdr:col>
      <xdr:colOff>165100</xdr:colOff>
      <xdr:row>38</xdr:row>
      <xdr:rowOff>19374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83185</xdr:rowOff>
    </xdr:from>
    <xdr:to>
      <xdr:col>6</xdr:col>
      <xdr:colOff>38100</xdr:colOff>
      <xdr:row>38</xdr:row>
      <xdr:rowOff>13335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29862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99947</xdr:rowOff>
    </xdr:from>
    <xdr:to>
      <xdr:col>24</xdr:col>
      <xdr:colOff>63500</xdr:colOff>
      <xdr:row>56</xdr:row>
      <xdr:rowOff>162208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01147"/>
          <a:ext cx="8382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115722</xdr:rowOff>
    </xdr:from>
    <xdr:to>
      <xdr:col>19</xdr:col>
      <xdr:colOff>177800</xdr:colOff>
      <xdr:row>56</xdr:row>
      <xdr:rowOff>162208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16922"/>
          <a:ext cx="889000" cy="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115381</xdr:rowOff>
    </xdr:from>
    <xdr:to>
      <xdr:col>15</xdr:col>
      <xdr:colOff>50800</xdr:colOff>
      <xdr:row>56</xdr:row>
      <xdr:rowOff>115722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16581"/>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115381</xdr:rowOff>
    </xdr:from>
    <xdr:to>
      <xdr:col>10</xdr:col>
      <xdr:colOff>114300</xdr:colOff>
      <xdr:row>57</xdr:row>
      <xdr:rowOff>30253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16581"/>
          <a:ext cx="889000" cy="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49147</xdr:rowOff>
    </xdr:from>
    <xdr:to>
      <xdr:col>24</xdr:col>
      <xdr:colOff>114300</xdr:colOff>
      <xdr:row>56</xdr:row>
      <xdr:rowOff>150747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72024</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0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111408</xdr:rowOff>
    </xdr:from>
    <xdr:to>
      <xdr:col>20</xdr:col>
      <xdr:colOff>38100</xdr:colOff>
      <xdr:row>57</xdr:row>
      <xdr:rowOff>41558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32685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64922</xdr:rowOff>
    </xdr:from>
    <xdr:to>
      <xdr:col>15</xdr:col>
      <xdr:colOff>101600</xdr:colOff>
      <xdr:row>56</xdr:row>
      <xdr:rowOff>166522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4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64581</xdr:rowOff>
    </xdr:from>
    <xdr:to>
      <xdr:col>10</xdr:col>
      <xdr:colOff>165100</xdr:colOff>
      <xdr:row>56</xdr:row>
      <xdr:rowOff>166181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150903</xdr:rowOff>
    </xdr:from>
    <xdr:to>
      <xdr:col>6</xdr:col>
      <xdr:colOff>38100</xdr:colOff>
      <xdr:row>57</xdr:row>
      <xdr:rowOff>81053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97580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2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135503</xdr:rowOff>
    </xdr:from>
    <xdr:to>
      <xdr:col>24</xdr:col>
      <xdr:colOff>63500</xdr:colOff>
      <xdr:row>76</xdr:row>
      <xdr:rowOff>16252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94253"/>
          <a:ext cx="83820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16252</xdr:rowOff>
    </xdr:from>
    <xdr:to>
      <xdr:col>19</xdr:col>
      <xdr:colOff>177800</xdr:colOff>
      <xdr:row>76</xdr:row>
      <xdr:rowOff>33662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46452"/>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33662</xdr:rowOff>
    </xdr:from>
    <xdr:to>
      <xdr:col>15</xdr:col>
      <xdr:colOff>50800</xdr:colOff>
      <xdr:row>76</xdr:row>
      <xdr:rowOff>84941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3862"/>
          <a:ext cx="889000" cy="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84941</xdr:rowOff>
    </xdr:from>
    <xdr:to>
      <xdr:col>10</xdr:col>
      <xdr:colOff>114300</xdr:colOff>
      <xdr:row>76</xdr:row>
      <xdr:rowOff>112344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15141"/>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84703</xdr:rowOff>
    </xdr:from>
    <xdr:to>
      <xdr:col>24</xdr:col>
      <xdr:colOff>114300</xdr:colOff>
      <xdr:row>76</xdr:row>
      <xdr:rowOff>14853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107580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9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136902</xdr:rowOff>
    </xdr:from>
    <xdr:to>
      <xdr:col>20</xdr:col>
      <xdr:colOff>38100</xdr:colOff>
      <xdr:row>76</xdr:row>
      <xdr:rowOff>67053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5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83579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154312</xdr:rowOff>
    </xdr:from>
    <xdr:to>
      <xdr:col>15</xdr:col>
      <xdr:colOff>101600</xdr:colOff>
      <xdr:row>76</xdr:row>
      <xdr:rowOff>84462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100989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34141</xdr:rowOff>
    </xdr:from>
    <xdr:to>
      <xdr:col>10</xdr:col>
      <xdr:colOff>165100</xdr:colOff>
      <xdr:row>76</xdr:row>
      <xdr:rowOff>135741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152268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61544</xdr:rowOff>
    </xdr:from>
    <xdr:to>
      <xdr:col>6</xdr:col>
      <xdr:colOff>38100</xdr:colOff>
      <xdr:row>76</xdr:row>
      <xdr:rowOff>163144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66466</xdr:rowOff>
    </xdr:from>
    <xdr:to>
      <xdr:col>24</xdr:col>
      <xdr:colOff>63500</xdr:colOff>
      <xdr:row>97</xdr:row>
      <xdr:rowOff>67289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711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67289</xdr:rowOff>
    </xdr:from>
    <xdr:to>
      <xdr:col>19</xdr:col>
      <xdr:colOff>177800</xdr:colOff>
      <xdr:row>97</xdr:row>
      <xdr:rowOff>67656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7939"/>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67656</xdr:rowOff>
    </xdr:from>
    <xdr:to>
      <xdr:col>15</xdr:col>
      <xdr:colOff>50800</xdr:colOff>
      <xdr:row>97</xdr:row>
      <xdr:rowOff>105262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98306"/>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105262</xdr:rowOff>
    </xdr:from>
    <xdr:to>
      <xdr:col>10</xdr:col>
      <xdr:colOff>114300</xdr:colOff>
      <xdr:row>97</xdr:row>
      <xdr:rowOff>155992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591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15666</xdr:rowOff>
    </xdr:from>
    <xdr:to>
      <xdr:col>24</xdr:col>
      <xdr:colOff>114300</xdr:colOff>
      <xdr:row>97</xdr:row>
      <xdr:rowOff>117266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38543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16489</xdr:rowOff>
    </xdr:from>
    <xdr:to>
      <xdr:col>20</xdr:col>
      <xdr:colOff>38100</xdr:colOff>
      <xdr:row>97</xdr:row>
      <xdr:rowOff>118089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134616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2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16856</xdr:rowOff>
    </xdr:from>
    <xdr:to>
      <xdr:col>15</xdr:col>
      <xdr:colOff>101600</xdr:colOff>
      <xdr:row>97</xdr:row>
      <xdr:rowOff>118456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134983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2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54462</xdr:rowOff>
    </xdr:from>
    <xdr:to>
      <xdr:col>10</xdr:col>
      <xdr:colOff>165100</xdr:colOff>
      <xdr:row>97</xdr:row>
      <xdr:rowOff>156062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6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105192</xdr:rowOff>
    </xdr:from>
    <xdr:to>
      <xdr:col>6</xdr:col>
      <xdr:colOff>38100</xdr:colOff>
      <xdr:row>98</xdr:row>
      <xdr:rowOff>35342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51869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1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54787</xdr:rowOff>
    </xdr:from>
    <xdr:to>
      <xdr:col>55</xdr:col>
      <xdr:colOff>0</xdr:colOff>
      <xdr:row>57</xdr:row>
      <xdr:rowOff>79490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27437"/>
          <a:ext cx="8382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52112</xdr:rowOff>
    </xdr:from>
    <xdr:to>
      <xdr:col>50</xdr:col>
      <xdr:colOff>114300</xdr:colOff>
      <xdr:row>57</xdr:row>
      <xdr:rowOff>54787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2476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52112</xdr:rowOff>
    </xdr:from>
    <xdr:to>
      <xdr:col>45</xdr:col>
      <xdr:colOff>177800</xdr:colOff>
      <xdr:row>57</xdr:row>
      <xdr:rowOff>69912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24762"/>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69912</xdr:rowOff>
    </xdr:from>
    <xdr:to>
      <xdr:col>41</xdr:col>
      <xdr:colOff>50800</xdr:colOff>
      <xdr:row>57</xdr:row>
      <xdr:rowOff>74204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42562"/>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28690</xdr:rowOff>
    </xdr:from>
    <xdr:to>
      <xdr:col>55</xdr:col>
      <xdr:colOff>50800</xdr:colOff>
      <xdr:row>57</xdr:row>
      <xdr:rowOff>130290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159517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8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3987</xdr:rowOff>
    </xdr:from>
    <xdr:to>
      <xdr:col>50</xdr:col>
      <xdr:colOff>165100</xdr:colOff>
      <xdr:row>57</xdr:row>
      <xdr:rowOff>105587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122114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1312</xdr:rowOff>
    </xdr:from>
    <xdr:to>
      <xdr:col>46</xdr:col>
      <xdr:colOff>38100</xdr:colOff>
      <xdr:row>57</xdr:row>
      <xdr:rowOff>102912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119439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19112</xdr:rowOff>
    </xdr:from>
    <xdr:to>
      <xdr:col>41</xdr:col>
      <xdr:colOff>101600</xdr:colOff>
      <xdr:row>57</xdr:row>
      <xdr:rowOff>120712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137239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23404</xdr:rowOff>
    </xdr:from>
    <xdr:to>
      <xdr:col>36</xdr:col>
      <xdr:colOff>165100</xdr:colOff>
      <xdr:row>57</xdr:row>
      <xdr:rowOff>125004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141531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138187</xdr:rowOff>
    </xdr:from>
    <xdr:to>
      <xdr:col>55</xdr:col>
      <xdr:colOff>0</xdr:colOff>
      <xdr:row>77</xdr:row>
      <xdr:rowOff>159600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39837"/>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129935</xdr:rowOff>
    </xdr:from>
    <xdr:to>
      <xdr:col>50</xdr:col>
      <xdr:colOff>114300</xdr:colOff>
      <xdr:row>77</xdr:row>
      <xdr:rowOff>159600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31585"/>
          <a:ext cx="8890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129935</xdr:rowOff>
    </xdr:from>
    <xdr:to>
      <xdr:col>45</xdr:col>
      <xdr:colOff>177800</xdr:colOff>
      <xdr:row>77</xdr:row>
      <xdr:rowOff>159772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31585"/>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159772</xdr:rowOff>
    </xdr:from>
    <xdr:to>
      <xdr:col>41</xdr:col>
      <xdr:colOff>50800</xdr:colOff>
      <xdr:row>78</xdr:row>
      <xdr:rowOff>25907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61422"/>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87387</xdr:rowOff>
    </xdr:from>
    <xdr:to>
      <xdr:col>55</xdr:col>
      <xdr:colOff>50800</xdr:colOff>
      <xdr:row>78</xdr:row>
      <xdr:rowOff>17537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65814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108800</xdr:rowOff>
    </xdr:from>
    <xdr:to>
      <xdr:col>50</xdr:col>
      <xdr:colOff>165100</xdr:colOff>
      <xdr:row>78</xdr:row>
      <xdr:rowOff>38950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30077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79135</xdr:rowOff>
    </xdr:from>
    <xdr:to>
      <xdr:col>46</xdr:col>
      <xdr:colOff>38100</xdr:colOff>
      <xdr:row>78</xdr:row>
      <xdr:rowOff>9285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108972</xdr:rowOff>
    </xdr:from>
    <xdr:to>
      <xdr:col>41</xdr:col>
      <xdr:colOff>101600</xdr:colOff>
      <xdr:row>78</xdr:row>
      <xdr:rowOff>39122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30249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146557</xdr:rowOff>
    </xdr:from>
    <xdr:to>
      <xdr:col>36</xdr:col>
      <xdr:colOff>165100</xdr:colOff>
      <xdr:row>78</xdr:row>
      <xdr:rowOff>76707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93234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157415</xdr:rowOff>
    </xdr:from>
    <xdr:to>
      <xdr:col>55</xdr:col>
      <xdr:colOff>0</xdr:colOff>
      <xdr:row>98</xdr:row>
      <xdr:rowOff>84031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8065"/>
          <a:ext cx="838200" cy="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157415</xdr:rowOff>
    </xdr:from>
    <xdr:to>
      <xdr:col>50</xdr:col>
      <xdr:colOff>114300</xdr:colOff>
      <xdr:row>98</xdr:row>
      <xdr:rowOff>74214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8065"/>
          <a:ext cx="8890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74214</xdr:rowOff>
    </xdr:from>
    <xdr:to>
      <xdr:col>45</xdr:col>
      <xdr:colOff>177800</xdr:colOff>
      <xdr:row>98</xdr:row>
      <xdr:rowOff>75752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76314"/>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60644</xdr:rowOff>
    </xdr:from>
    <xdr:to>
      <xdr:col>41</xdr:col>
      <xdr:colOff>50800</xdr:colOff>
      <xdr:row>98</xdr:row>
      <xdr:rowOff>75752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62744"/>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151807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9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33231</xdr:rowOff>
    </xdr:from>
    <xdr:to>
      <xdr:col>55</xdr:col>
      <xdr:colOff>50800</xdr:colOff>
      <xdr:row>98</xdr:row>
      <xdr:rowOff>134831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119608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5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106615</xdr:rowOff>
    </xdr:from>
    <xdr:to>
      <xdr:col>50</xdr:col>
      <xdr:colOff>165100</xdr:colOff>
      <xdr:row>98</xdr:row>
      <xdr:rowOff>36765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53292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23414</xdr:rowOff>
    </xdr:from>
    <xdr:to>
      <xdr:col>46</xdr:col>
      <xdr:colOff>38100</xdr:colOff>
      <xdr:row>98</xdr:row>
      <xdr:rowOff>125014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116141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24952</xdr:rowOff>
    </xdr:from>
    <xdr:to>
      <xdr:col>41</xdr:col>
      <xdr:colOff>101600</xdr:colOff>
      <xdr:row>98</xdr:row>
      <xdr:rowOff>126552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117679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1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9844</xdr:rowOff>
    </xdr:from>
    <xdr:to>
      <xdr:col>36</xdr:col>
      <xdr:colOff>165100</xdr:colOff>
      <xdr:row>98</xdr:row>
      <xdr:rowOff>111444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127971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46737</xdr:rowOff>
    </xdr:from>
    <xdr:to>
      <xdr:col>85</xdr:col>
      <xdr:colOff>127000</xdr:colOff>
      <xdr:row>37</xdr:row>
      <xdr:rowOff>68016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90387"/>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46737</xdr:rowOff>
    </xdr:from>
    <xdr:to>
      <xdr:col>81</xdr:col>
      <xdr:colOff>50800</xdr:colOff>
      <xdr:row>37</xdr:row>
      <xdr:rowOff>87703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90387"/>
          <a:ext cx="889000" cy="4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80195</xdr:rowOff>
    </xdr:from>
    <xdr:to>
      <xdr:col>76</xdr:col>
      <xdr:colOff>114300</xdr:colOff>
      <xdr:row>37</xdr:row>
      <xdr:rowOff>87703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23845"/>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80195</xdr:rowOff>
    </xdr:from>
    <xdr:to>
      <xdr:col>71</xdr:col>
      <xdr:colOff>177800</xdr:colOff>
      <xdr:row>37</xdr:row>
      <xdr:rowOff>109447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23845"/>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17216</xdr:rowOff>
    </xdr:from>
    <xdr:to>
      <xdr:col>85</xdr:col>
      <xdr:colOff>177800</xdr:colOff>
      <xdr:row>37</xdr:row>
      <xdr:rowOff>118816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167093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167387</xdr:rowOff>
    </xdr:from>
    <xdr:to>
      <xdr:col>81</xdr:col>
      <xdr:colOff>101600</xdr:colOff>
      <xdr:row>37</xdr:row>
      <xdr:rowOff>97537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114064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36903</xdr:rowOff>
    </xdr:from>
    <xdr:to>
      <xdr:col>76</xdr:col>
      <xdr:colOff>165100</xdr:colOff>
      <xdr:row>37</xdr:row>
      <xdr:rowOff>138503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129629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29395</xdr:rowOff>
    </xdr:from>
    <xdr:to>
      <xdr:col>72</xdr:col>
      <xdr:colOff>38100</xdr:colOff>
      <xdr:row>37</xdr:row>
      <xdr:rowOff>130995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58647</xdr:rowOff>
    </xdr:from>
    <xdr:to>
      <xdr:col>67</xdr:col>
      <xdr:colOff>101600</xdr:colOff>
      <xdr:row>37</xdr:row>
      <xdr:rowOff>160248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2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151374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25779</xdr:rowOff>
    </xdr:from>
    <xdr:to>
      <xdr:col>85</xdr:col>
      <xdr:colOff>127000</xdr:colOff>
      <xdr:row>58</xdr:row>
      <xdr:rowOff>45227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69879"/>
          <a:ext cx="83820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25779</xdr:rowOff>
    </xdr:from>
    <xdr:to>
      <xdr:col>81</xdr:col>
      <xdr:colOff>50800</xdr:colOff>
      <xdr:row>58</xdr:row>
      <xdr:rowOff>46612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69879"/>
          <a:ext cx="8890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112224</xdr:rowOff>
    </xdr:from>
    <xdr:to>
      <xdr:col>76</xdr:col>
      <xdr:colOff>114300</xdr:colOff>
      <xdr:row>58</xdr:row>
      <xdr:rowOff>46612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13424"/>
          <a:ext cx="889000" cy="2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112224</xdr:rowOff>
    </xdr:from>
    <xdr:to>
      <xdr:col>71</xdr:col>
      <xdr:colOff>177800</xdr:colOff>
      <xdr:row>58</xdr:row>
      <xdr:rowOff>27555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13424"/>
          <a:ext cx="889000" cy="25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165877</xdr:rowOff>
    </xdr:from>
    <xdr:to>
      <xdr:col>85</xdr:col>
      <xdr:colOff>177800</xdr:colOff>
      <xdr:row>58</xdr:row>
      <xdr:rowOff>96027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80804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146429</xdr:rowOff>
    </xdr:from>
    <xdr:to>
      <xdr:col>81</xdr:col>
      <xdr:colOff>101600</xdr:colOff>
      <xdr:row>58</xdr:row>
      <xdr:rowOff>76579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67706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167262</xdr:rowOff>
    </xdr:from>
    <xdr:to>
      <xdr:col>76</xdr:col>
      <xdr:colOff>165100</xdr:colOff>
      <xdr:row>58</xdr:row>
      <xdr:rowOff>97412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88539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61424</xdr:rowOff>
    </xdr:from>
    <xdr:to>
      <xdr:col>72</xdr:col>
      <xdr:colOff>38100</xdr:colOff>
      <xdr:row>56</xdr:row>
      <xdr:rowOff>163024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8101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148205</xdr:rowOff>
    </xdr:from>
    <xdr:to>
      <xdr:col>67</xdr:col>
      <xdr:colOff>101600</xdr:colOff>
      <xdr:row>58</xdr:row>
      <xdr:rowOff>78355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69482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80378</xdr:rowOff>
    </xdr:from>
    <xdr:to>
      <xdr:col>85</xdr:col>
      <xdr:colOff>127000</xdr:colOff>
      <xdr:row>78</xdr:row>
      <xdr:rowOff>25440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110578"/>
          <a:ext cx="838200" cy="2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25440</xdr:rowOff>
    </xdr:from>
    <xdr:to>
      <xdr:col>81</xdr:col>
      <xdr:colOff>50800</xdr:colOff>
      <xdr:row>78</xdr:row>
      <xdr:rowOff>110581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98540"/>
          <a:ext cx="889000" cy="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110581</xdr:rowOff>
    </xdr:from>
    <xdr:to>
      <xdr:col>76</xdr:col>
      <xdr:colOff>114300</xdr:colOff>
      <xdr:row>78</xdr:row>
      <xdr:rowOff>115126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83681"/>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115126</xdr:rowOff>
    </xdr:from>
    <xdr:to>
      <xdr:col>71</xdr:col>
      <xdr:colOff>177800</xdr:colOff>
      <xdr:row>78</xdr:row>
      <xdr:rowOff>123650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88226"/>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29578</xdr:rowOff>
    </xdr:from>
    <xdr:to>
      <xdr:col>85</xdr:col>
      <xdr:colOff>177800</xdr:colOff>
      <xdr:row>76</xdr:row>
      <xdr:rowOff>131178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0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52455</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1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146090</xdr:rowOff>
    </xdr:from>
    <xdr:to>
      <xdr:col>81</xdr:col>
      <xdr:colOff>101600</xdr:colOff>
      <xdr:row>78</xdr:row>
      <xdr:rowOff>76240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92767</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12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59781</xdr:rowOff>
    </xdr:from>
    <xdr:to>
      <xdr:col>76</xdr:col>
      <xdr:colOff>165100</xdr:colOff>
      <xdr:row>78</xdr:row>
      <xdr:rowOff>161381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6458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64326</xdr:rowOff>
    </xdr:from>
    <xdr:to>
      <xdr:col>72</xdr:col>
      <xdr:colOff>38100</xdr:colOff>
      <xdr:row>78</xdr:row>
      <xdr:rowOff>165926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11003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72850</xdr:rowOff>
    </xdr:from>
    <xdr:to>
      <xdr:col>67</xdr:col>
      <xdr:colOff>101600</xdr:colOff>
      <xdr:row>79</xdr:row>
      <xdr:rowOff>3000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19527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134389</xdr:rowOff>
    </xdr:from>
    <xdr:to>
      <xdr:col>85</xdr:col>
      <xdr:colOff>127000</xdr:colOff>
      <xdr:row>96</xdr:row>
      <xdr:rowOff>158102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93589"/>
          <a:ext cx="8382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134389</xdr:rowOff>
    </xdr:from>
    <xdr:to>
      <xdr:col>81</xdr:col>
      <xdr:colOff>50800</xdr:colOff>
      <xdr:row>96</xdr:row>
      <xdr:rowOff>151454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93589"/>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151454</xdr:rowOff>
    </xdr:from>
    <xdr:to>
      <xdr:col>76</xdr:col>
      <xdr:colOff>114300</xdr:colOff>
      <xdr:row>96</xdr:row>
      <xdr:rowOff>158437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10654"/>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158437</xdr:rowOff>
    </xdr:from>
    <xdr:to>
      <xdr:col>71</xdr:col>
      <xdr:colOff>177800</xdr:colOff>
      <xdr:row>96</xdr:row>
      <xdr:rowOff>164626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1763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107302</xdr:rowOff>
    </xdr:from>
    <xdr:to>
      <xdr:col>85</xdr:col>
      <xdr:colOff>177800</xdr:colOff>
      <xdr:row>97</xdr:row>
      <xdr:rowOff>37452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130179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83589</xdr:rowOff>
    </xdr:from>
    <xdr:to>
      <xdr:col>81</xdr:col>
      <xdr:colOff>101600</xdr:colOff>
      <xdr:row>97</xdr:row>
      <xdr:rowOff>13739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30266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100654</xdr:rowOff>
    </xdr:from>
    <xdr:to>
      <xdr:col>76</xdr:col>
      <xdr:colOff>165100</xdr:colOff>
      <xdr:row>97</xdr:row>
      <xdr:rowOff>30804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47331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3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107637</xdr:rowOff>
    </xdr:from>
    <xdr:to>
      <xdr:col>72</xdr:col>
      <xdr:colOff>38100</xdr:colOff>
      <xdr:row>97</xdr:row>
      <xdr:rowOff>37787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54314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113826</xdr:rowOff>
    </xdr:from>
    <xdr:to>
      <xdr:col>67</xdr:col>
      <xdr:colOff>101600</xdr:colOff>
      <xdr:row>97</xdr:row>
      <xdr:rowOff>43976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60503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増加は、公民館建設に伴う地区集会施設整備事業補助金及びＣＡＴＶサブセンター機器更新工事費の皆増、財政調整基金積立金、減債基金積立金及び公共施設等整備基金積立金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民生費の増加は、臨時特別給付金の皆増、養護老人ホーム入所措置費及び保育所運営委託料の増が主な要因である。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商工費の増加は、温泉施設の改修工事費の増及び第三セクター清算補助金の皆増が主な要因である。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災害復旧費の増加は、繰越明許費で実施した現年発生林道施設災害復旧工事費と現年発生公共土木施設災害復旧工事費の増が主な要因である。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年度は、形式収支が増（</a:t>
          </a:r>
          <a:r>
            <a:rPr kumimoji="1" lang="en-US" altLang="ja-JP" sz="1400">
              <a:latin typeface="ＭＳ ゴシック" pitchFamily="49" charset="-128"/>
              <a:ea typeface="ＭＳ ゴシック" pitchFamily="49" charset="-128"/>
            </a:rPr>
            <a:t>+32,061</a:t>
          </a:r>
          <a:r>
            <a:rPr kumimoji="1" lang="ja-JP" altLang="en-US" sz="1400">
              <a:latin typeface="ＭＳ ゴシック" pitchFamily="49" charset="-128"/>
              <a:ea typeface="ＭＳ ゴシック" pitchFamily="49" charset="-128"/>
            </a:rPr>
            <a:t>千円）となり、繰越明許費の減に伴って翌年度に繰り越すべき財源が減（▲</a:t>
          </a:r>
          <a:r>
            <a:rPr kumimoji="1" lang="en-US" altLang="ja-JP" sz="1400">
              <a:latin typeface="ＭＳ ゴシック" pitchFamily="49" charset="-128"/>
              <a:ea typeface="ＭＳ ゴシック" pitchFamily="49" charset="-128"/>
            </a:rPr>
            <a:t>325,043</a:t>
          </a:r>
          <a:r>
            <a:rPr kumimoji="1" lang="ja-JP" altLang="en-US" sz="1400">
              <a:latin typeface="ＭＳ ゴシック" pitchFamily="49" charset="-128"/>
              <a:ea typeface="ＭＳ ゴシック" pitchFamily="49" charset="-128"/>
            </a:rPr>
            <a:t>千円）となったため、実質収支額が増となっている。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加えて、積立金が増（</a:t>
          </a:r>
          <a:r>
            <a:rPr kumimoji="1" lang="en-US" altLang="ja-JP" sz="1400">
              <a:latin typeface="ＭＳ ゴシック" pitchFamily="49" charset="-128"/>
              <a:ea typeface="ＭＳ ゴシック" pitchFamily="49" charset="-128"/>
            </a:rPr>
            <a:t>+199,971</a:t>
          </a:r>
          <a:r>
            <a:rPr kumimoji="1" lang="ja-JP" altLang="en-US" sz="1400">
              <a:latin typeface="ＭＳ ゴシック" pitchFamily="49" charset="-128"/>
              <a:ea typeface="ＭＳ ゴシック" pitchFamily="49" charset="-128"/>
            </a:rPr>
            <a:t>千円）となったことから、実質単年度収支が</a:t>
          </a:r>
          <a:r>
            <a:rPr kumimoji="1" lang="en-US" altLang="ja-JP" sz="1400">
              <a:latin typeface="ＭＳ ゴシック" pitchFamily="49" charset="-128"/>
              <a:ea typeface="ＭＳ ゴシック" pitchFamily="49" charset="-128"/>
            </a:rPr>
            <a:t>+11.28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今後も、事務事業の見直しや統廃合を行い、財政の健全化に努める。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全ての会計が黒字となっているが、国民健康保険病院事業会計及び各特別会計とも、近年、一般会計からの繰出金が増加傾向にある。</a:t>
          </a:r>
        </a:p>
        <a:p>
          <a:r>
            <a:rPr kumimoji="1" lang="ja-JP" altLang="en-US" sz="1400">
              <a:solidFill>
                <a:sysClr val="windowText" lastClr="000000"/>
              </a:solidFill>
              <a:latin typeface="ＭＳ ゴシック" pitchFamily="49" charset="-128"/>
              <a:ea typeface="ＭＳ ゴシック" pitchFamily="49" charset="-128"/>
            </a:rPr>
            <a:t>　一般会計については、形式収支の増や翌年度に繰り越すべき財源の減等により黒字額が増となった。</a:t>
          </a:r>
        </a:p>
        <a:p>
          <a:r>
            <a:rPr kumimoji="1" lang="ja-JP" altLang="en-US" sz="1400">
              <a:solidFill>
                <a:sysClr val="windowText" lastClr="000000"/>
              </a:solidFill>
              <a:latin typeface="ＭＳ ゴシック" pitchFamily="49" charset="-128"/>
              <a:ea typeface="ＭＳ ゴシック" pitchFamily="49" charset="-128"/>
            </a:rPr>
            <a:t>　本町は、旧</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自治体の医療機関を引き継いだため、小規模自治体にもかかわらず</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つの医療機関があり、現形態での維持は将来的に町の財政に大きな影響を与える恐れがある。そのため、令和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年度から南郷診療所を無床化にするなど、新しい医療提供体制に取り組んでいる。</a:t>
          </a:r>
        </a:p>
        <a:p>
          <a:r>
            <a:rPr kumimoji="1" lang="ja-JP" altLang="en-US" sz="1400">
              <a:solidFill>
                <a:sysClr val="windowText" lastClr="000000"/>
              </a:solidFill>
              <a:latin typeface="ＭＳ ゴシック" pitchFamily="49" charset="-128"/>
              <a:ea typeface="ＭＳ ゴシック" pitchFamily="49" charset="-128"/>
            </a:rPr>
            <a:t>　その他の特別会計においても保険税率や使用料の適正化と徴収率の向上に努め、一般会計の負担軽減を図る。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元利償還金については、公債費負担適正化計画に基づき新規発行債を抑制してきたことから減少してきた。</a:t>
          </a:r>
        </a:p>
        <a:p>
          <a:r>
            <a:rPr kumimoji="1" lang="ja-JP" altLang="en-US" sz="1400">
              <a:latin typeface="ＭＳ ゴシック" pitchFamily="49" charset="-128"/>
              <a:ea typeface="ＭＳ ゴシック" pitchFamily="49" charset="-128"/>
            </a:rPr>
            <a:t>　算入公債費等については、交付税率の高い過疎債、辺地債、合併特例債を優先的に借り入れることにしている。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地方債残高は、公債費負担適正化計画に基づく新規発行債の抑制によりここ数年減少傾向となっている。また、充当可能基金については、令和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年度に財政調整基金、減債基金及び公共施設等整備基金を積み立てたことにより増加した。</a:t>
          </a:r>
        </a:p>
        <a:p>
          <a:r>
            <a:rPr kumimoji="1" lang="ja-JP" altLang="en-US" sz="1400">
              <a:latin typeface="ＭＳ ゴシック" pitchFamily="49" charset="-128"/>
              <a:ea typeface="ＭＳ ゴシック" pitchFamily="49" charset="-128"/>
            </a:rPr>
            <a:t>　今後も、公債費負担適正化計画に基づき適正な起債の発行に努める。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百万円それぞれ積み立てたことにより、全体としては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今後大幅な歳入増となる見込みはないため、歳出面を全般的に見直さなければ慢性的な財源不足に陥る可能性がある。特に、経常的経費については早急に見直しを図る必要がある。今後は、第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に基づき、事業の見直しを徹底するとともに、政策的経費についても必要性を十分に検討して堅実な予算執行を行い、特定目的基金（特に公共施設等整備基金）を中心に可能な限り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また、「ふるさと応援基金」については、今後も基金原資の増収により積立ができる見込みであるため、計画的な基金運用に努める。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合併市町村振興基金：まちづくり推進、イベント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産業等振興基金　　：商工業振興、農林水産業振興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：高齢化対策、障がい者施策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：ふるさと応援寄附金を積み立て、該当事業（ふるさとづくり事業、まちづくり事業など）に活用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合併市町村振興基金：地域イベント及び誘客イベント事業の財源として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公共施設等整備基金：公共施設等の老朽化や建替え、整備等に備えるため、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：ふるさと応援寄附金を財源として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百万円基金を積み立てた一方で、子育て支援事業や救急体制運営事業等の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その他は、利子分以外の積立ては行っていない。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合併市町村振興基金：地域イベント及び誘客イベント事業等の財源として取り崩す予定。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　　　：今後実施される事業内容に応じ、各基金の目的等に照らして適切に運用、取崩を行っていく。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号災害にかかる災害復旧事業費に充てるために令和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特定目的基金を中心に積立てていく方針であるため、財政調整基金について優先的に積立を行っていくことは考えていない。しかし、一定額を確保しておくことは予算編成上、また災害など不足の事態への供えとして不可欠なため、極力取崩し・繰入れを執行しないで済むよう財政運営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年度補正予算に伴う臨時財政対策債償還基金費によるものとして、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百万円の積立を行っているが、それ以外の年度は、利子分以外の積立は行っていない。地方債残高が順調に減少してるため、積極的に積立を行っていない状況ではある。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10356779</v>
      </c>
      <c r="BO4" s="371"/>
      <c r="BP4" s="371"/>
      <c r="BQ4" s="371"/>
      <c r="BR4" s="371"/>
      <c r="BS4" s="371"/>
      <c r="BT4" s="371"/>
      <c r="BU4" s="372"/>
      <c r="BV4" s="370">
        <v>9507103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1.6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9718854</v>
      </c>
      <c r="BO5" s="408"/>
      <c r="BP5" s="408"/>
      <c r="BQ5" s="408"/>
      <c r="BR5" s="408"/>
      <c r="BS5" s="408"/>
      <c r="BT5" s="408"/>
      <c r="BU5" s="409"/>
      <c r="BV5" s="407">
        <v>8901239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82.8</v>
      </c>
      <c r="CU5" s="405"/>
      <c r="CV5" s="405"/>
      <c r="CW5" s="405"/>
      <c r="CX5" s="405"/>
      <c r="CY5" s="405"/>
      <c r="CZ5" s="405"/>
      <c r="DA5" s="406"/>
      <c r="DB5" s="404">
        <v>85.7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637925</v>
      </c>
      <c r="BO6" s="408"/>
      <c r="BP6" s="408"/>
      <c r="BQ6" s="408"/>
      <c r="BR6" s="408"/>
      <c r="BS6" s="408"/>
      <c r="BT6" s="408"/>
      <c r="BU6" s="409"/>
      <c r="BV6" s="407">
        <v>605864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83.1</v>
      </c>
      <c r="CU6" s="445"/>
      <c r="CV6" s="445"/>
      <c r="CW6" s="445"/>
      <c r="CX6" s="445"/>
      <c r="CY6" s="445"/>
      <c r="CZ6" s="445"/>
      <c r="DA6" s="446"/>
      <c r="DB6" s="444">
        <v>86.4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200671</v>
      </c>
      <c r="BO7" s="408"/>
      <c r="BP7" s="408"/>
      <c r="BQ7" s="408"/>
      <c r="BR7" s="408"/>
      <c r="BS7" s="408"/>
      <c r="BT7" s="408"/>
      <c r="BU7" s="409"/>
      <c r="BV7" s="407">
        <v>525714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4939810</v>
      </c>
      <c r="CU7" s="408"/>
      <c r="CV7" s="408"/>
      <c r="CW7" s="408"/>
      <c r="CX7" s="408"/>
      <c r="CY7" s="408"/>
      <c r="CZ7" s="408"/>
      <c r="DA7" s="409"/>
      <c r="DB7" s="407">
        <v>4938675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437254</v>
      </c>
      <c r="BO8" s="408"/>
      <c r="BP8" s="408"/>
      <c r="BQ8" s="408"/>
      <c r="BR8" s="408"/>
      <c r="BS8" s="408"/>
      <c r="BT8" s="408"/>
      <c r="BU8" s="409"/>
      <c r="BV8" s="407">
        <v>80150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4826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357104</v>
      </c>
      <c r="BO9" s="408"/>
      <c r="BP9" s="408"/>
      <c r="BQ9" s="408"/>
      <c r="BR9" s="408"/>
      <c r="BS9" s="408"/>
      <c r="BT9" s="408"/>
      <c r="BU9" s="409"/>
      <c r="BV9" s="407">
        <v>-167231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16.7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5480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200200</v>
      </c>
      <c r="BO10" s="408"/>
      <c r="BP10" s="408"/>
      <c r="BQ10" s="408"/>
      <c r="BR10" s="408"/>
      <c r="BS10" s="408"/>
      <c r="BT10" s="408"/>
      <c r="BU10" s="409"/>
      <c r="BV10" s="407">
        <v>229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4677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4658</v>
      </c>
      <c r="S13" s="492"/>
      <c r="T13" s="492"/>
      <c r="U13" s="492"/>
      <c r="V13" s="493"/>
      <c r="W13" s="423" t="s">
        <v>131</v>
      </c>
      <c r="X13" s="424"/>
      <c r="Y13" s="424"/>
      <c r="Z13" s="424"/>
      <c r="AA13" s="424"/>
      <c r="AB13" s="414"/>
      <c r="AC13" s="458">
        <v>953</v>
      </c>
      <c r="AD13" s="459"/>
      <c r="AE13" s="459"/>
      <c r="AF13" s="459"/>
      <c r="AG13" s="501"/>
      <c r="AH13" s="458">
        <v>865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557304</v>
      </c>
      <c r="BO13" s="408"/>
      <c r="BP13" s="408"/>
      <c r="BQ13" s="408"/>
      <c r="BR13" s="408"/>
      <c r="BS13" s="408"/>
      <c r="BT13" s="408"/>
      <c r="BU13" s="409"/>
      <c r="BV13" s="407">
        <v>-367002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7.4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4839</v>
      </c>
      <c r="S14" s="492"/>
      <c r="T14" s="492"/>
      <c r="U14" s="492"/>
      <c r="V14" s="493"/>
      <c r="W14" s="397"/>
      <c r="X14" s="398"/>
      <c r="Y14" s="398"/>
      <c r="Z14" s="398"/>
      <c r="AA14" s="398"/>
      <c r="AB14" s="387"/>
      <c r="AC14" s="494">
        <v>38.200000000000003</v>
      </c>
      <c r="AD14" s="495"/>
      <c r="AE14" s="495"/>
      <c r="AF14" s="495"/>
      <c r="AG14" s="496"/>
      <c r="AH14" s="494">
        <v>33.1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4821</v>
      </c>
      <c r="S15" s="492"/>
      <c r="T15" s="492"/>
      <c r="U15" s="492"/>
      <c r="V15" s="493"/>
      <c r="W15" s="423" t="s">
        <v>137</v>
      </c>
      <c r="X15" s="424"/>
      <c r="Y15" s="424"/>
      <c r="Z15" s="424"/>
      <c r="AA15" s="424"/>
      <c r="AB15" s="414"/>
      <c r="AC15" s="458">
        <v>365</v>
      </c>
      <c r="AD15" s="459"/>
      <c r="AE15" s="459"/>
      <c r="AF15" s="459"/>
      <c r="AG15" s="501"/>
      <c r="AH15" s="458">
        <v>420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959429</v>
      </c>
      <c r="BO15" s="371"/>
      <c r="BP15" s="371"/>
      <c r="BQ15" s="371"/>
      <c r="BR15" s="371"/>
      <c r="BS15" s="371"/>
      <c r="BT15" s="371"/>
      <c r="BU15" s="372"/>
      <c r="BV15" s="370">
        <v>847297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14.6</v>
      </c>
      <c r="AD16" s="495"/>
      <c r="AE16" s="495"/>
      <c r="AF16" s="495"/>
      <c r="AG16" s="496"/>
      <c r="AH16" s="494">
        <v>16.100000000000001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4723719</v>
      </c>
      <c r="BO16" s="408"/>
      <c r="BP16" s="408"/>
      <c r="BQ16" s="408"/>
      <c r="BR16" s="408"/>
      <c r="BS16" s="408"/>
      <c r="BT16" s="408"/>
      <c r="BU16" s="409"/>
      <c r="BV16" s="407">
        <v>4732559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1178</v>
      </c>
      <c r="AD17" s="459"/>
      <c r="AE17" s="459"/>
      <c r="AF17" s="459"/>
      <c r="AG17" s="501"/>
      <c r="AH17" s="458">
        <v>1328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1157462</v>
      </c>
      <c r="BO17" s="408"/>
      <c r="BP17" s="408"/>
      <c r="BQ17" s="408"/>
      <c r="BR17" s="408"/>
      <c r="BS17" s="408"/>
      <c r="BT17" s="408"/>
      <c r="BU17" s="409"/>
      <c r="BV17" s="407">
        <v>1014457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448.84</v>
      </c>
      <c r="M18" s="531"/>
      <c r="N18" s="531"/>
      <c r="O18" s="531"/>
      <c r="P18" s="531"/>
      <c r="Q18" s="531"/>
      <c r="R18" s="532"/>
      <c r="S18" s="532"/>
      <c r="T18" s="532"/>
      <c r="U18" s="532"/>
      <c r="V18" s="533"/>
      <c r="W18" s="425"/>
      <c r="X18" s="426"/>
      <c r="Y18" s="426"/>
      <c r="Z18" s="426"/>
      <c r="AA18" s="426"/>
      <c r="AB18" s="417"/>
      <c r="AC18" s="534">
        <v>47.2</v>
      </c>
      <c r="AD18" s="535"/>
      <c r="AE18" s="535"/>
      <c r="AF18" s="535"/>
      <c r="AG18" s="536"/>
      <c r="AH18" s="534">
        <v>50.8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4222427</v>
      </c>
      <c r="BO18" s="408"/>
      <c r="BP18" s="408"/>
      <c r="BQ18" s="408"/>
      <c r="BR18" s="408"/>
      <c r="BS18" s="408"/>
      <c r="BT18" s="408"/>
      <c r="BU18" s="409"/>
      <c r="BV18" s="407">
        <v>4357054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6677790</v>
      </c>
      <c r="BO19" s="408"/>
      <c r="BP19" s="408"/>
      <c r="BQ19" s="408"/>
      <c r="BR19" s="408"/>
      <c r="BS19" s="408"/>
      <c r="BT19" s="408"/>
      <c r="BU19" s="409"/>
      <c r="BV19" s="407">
        <v>6438300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2137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6381331</v>
      </c>
      <c r="BO22" s="371"/>
      <c r="BP22" s="371"/>
      <c r="BQ22" s="371"/>
      <c r="BR22" s="371"/>
      <c r="BS22" s="371"/>
      <c r="BT22" s="371"/>
      <c r="BU22" s="372"/>
      <c r="BV22" s="370">
        <v>6890276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4675941</v>
      </c>
      <c r="BO23" s="408"/>
      <c r="BP23" s="408"/>
      <c r="BQ23" s="408"/>
      <c r="BR23" s="408"/>
      <c r="BS23" s="408"/>
      <c r="BT23" s="408"/>
      <c r="BU23" s="409"/>
      <c r="BV23" s="407">
        <v>5096832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6870</v>
      </c>
      <c r="R24" s="459"/>
      <c r="S24" s="459"/>
      <c r="T24" s="459"/>
      <c r="U24" s="459"/>
      <c r="V24" s="501"/>
      <c r="W24" s="553"/>
      <c r="X24" s="554"/>
      <c r="Y24" s="555"/>
      <c r="Z24" s="457" t="s">
        <v>162</v>
      </c>
      <c r="AA24" s="437"/>
      <c r="AB24" s="437"/>
      <c r="AC24" s="437"/>
      <c r="AD24" s="437"/>
      <c r="AE24" s="437"/>
      <c r="AF24" s="437"/>
      <c r="AG24" s="438"/>
      <c r="AH24" s="458">
        <v>109</v>
      </c>
      <c r="AI24" s="459"/>
      <c r="AJ24" s="459"/>
      <c r="AK24" s="459"/>
      <c r="AL24" s="501"/>
      <c r="AM24" s="458">
        <v>344876</v>
      </c>
      <c r="AN24" s="459"/>
      <c r="AO24" s="459"/>
      <c r="AP24" s="459"/>
      <c r="AQ24" s="459"/>
      <c r="AR24" s="501"/>
      <c r="AS24" s="458">
        <v>3164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4278776</v>
      </c>
      <c r="BO24" s="408"/>
      <c r="BP24" s="408"/>
      <c r="BQ24" s="408"/>
      <c r="BR24" s="408"/>
      <c r="BS24" s="408"/>
      <c r="BT24" s="408"/>
      <c r="BU24" s="409"/>
      <c r="BV24" s="407">
        <v>4539339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334406</v>
      </c>
      <c r="BO25" s="371"/>
      <c r="BP25" s="371"/>
      <c r="BQ25" s="371"/>
      <c r="BR25" s="371"/>
      <c r="BS25" s="371"/>
      <c r="BT25" s="371"/>
      <c r="BU25" s="372"/>
      <c r="BV25" s="370">
        <v>328644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5530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2890</v>
      </c>
      <c r="R27" s="459"/>
      <c r="S27" s="459"/>
      <c r="T27" s="459"/>
      <c r="U27" s="459"/>
      <c r="V27" s="501"/>
      <c r="W27" s="553"/>
      <c r="X27" s="554"/>
      <c r="Y27" s="555"/>
      <c r="Z27" s="457" t="s">
        <v>172</v>
      </c>
      <c r="AA27" s="437"/>
      <c r="AB27" s="437"/>
      <c r="AC27" s="437"/>
      <c r="AD27" s="437"/>
      <c r="AE27" s="437"/>
      <c r="AF27" s="437"/>
      <c r="AG27" s="438"/>
      <c r="AH27" s="458">
        <v>8</v>
      </c>
      <c r="AI27" s="459"/>
      <c r="AJ27" s="459"/>
      <c r="AK27" s="459"/>
      <c r="AL27" s="501"/>
      <c r="AM27" s="458">
        <v>25416</v>
      </c>
      <c r="AN27" s="459"/>
      <c r="AO27" s="459"/>
      <c r="AP27" s="459"/>
      <c r="AQ27" s="459"/>
      <c r="AR27" s="501"/>
      <c r="AS27" s="458">
        <v>3177</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96000</v>
      </c>
      <c r="BO27" s="527"/>
      <c r="BP27" s="527"/>
      <c r="BQ27" s="527"/>
      <c r="BR27" s="527"/>
      <c r="BS27" s="527"/>
      <c r="BT27" s="527"/>
      <c r="BU27" s="528"/>
      <c r="BV27" s="526">
        <v>96000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2170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3022442</v>
      </c>
      <c r="BO28" s="371"/>
      <c r="BP28" s="371"/>
      <c r="BQ28" s="371"/>
      <c r="BR28" s="371"/>
      <c r="BS28" s="371"/>
      <c r="BT28" s="371"/>
      <c r="BU28" s="372"/>
      <c r="BV28" s="370">
        <v>2822242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9</v>
      </c>
      <c r="M29" s="459"/>
      <c r="N29" s="459"/>
      <c r="O29" s="459"/>
      <c r="P29" s="501"/>
      <c r="Q29" s="458">
        <v>2020</v>
      </c>
      <c r="R29" s="459"/>
      <c r="S29" s="459"/>
      <c r="T29" s="459"/>
      <c r="U29" s="459"/>
      <c r="V29" s="501"/>
      <c r="W29" s="556"/>
      <c r="X29" s="557"/>
      <c r="Y29" s="558"/>
      <c r="Z29" s="457" t="s">
        <v>178</v>
      </c>
      <c r="AA29" s="437"/>
      <c r="AB29" s="437"/>
      <c r="AC29" s="437"/>
      <c r="AD29" s="437"/>
      <c r="AE29" s="437"/>
      <c r="AF29" s="437"/>
      <c r="AG29" s="438"/>
      <c r="AH29" s="458">
        <v>117</v>
      </c>
      <c r="AI29" s="459"/>
      <c r="AJ29" s="459"/>
      <c r="AK29" s="459"/>
      <c r="AL29" s="501"/>
      <c r="AM29" s="458">
        <v>370292</v>
      </c>
      <c r="AN29" s="459"/>
      <c r="AO29" s="459"/>
      <c r="AP29" s="459"/>
      <c r="AQ29" s="459"/>
      <c r="AR29" s="501"/>
      <c r="AS29" s="458">
        <v>3165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380509</v>
      </c>
      <c r="BO29" s="408"/>
      <c r="BP29" s="408"/>
      <c r="BQ29" s="408"/>
      <c r="BR29" s="408"/>
      <c r="BS29" s="408"/>
      <c r="BT29" s="408"/>
      <c r="BU29" s="409"/>
      <c r="BV29" s="407">
        <v>362414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4275755</v>
      </c>
      <c r="BO30" s="527"/>
      <c r="BP30" s="527"/>
      <c r="BQ30" s="527"/>
      <c r="BR30" s="527"/>
      <c r="BS30" s="527"/>
      <c r="BT30" s="527"/>
      <c r="BU30" s="528"/>
      <c r="BV30" s="526">
        <v>4145681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国民健康保険病院事業会計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宮崎県市町村総合事務組合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株式会社　南郷温泉</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宮崎県市町村総合事務組合（交通災害）</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株式会社　レイクランド西郷</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宮崎県市町村総合事務組合（自治会館）</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（一社）宮崎県林業公社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宮崎県後期高齢者医療広域連合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宮崎県後期高齢者医療広域連合（特別会計）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宮崎県北部広域行政事務組合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宮崎県北部広域行政事務組合（特別会計）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日向東臼杵広域連合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入郷地区衛生組合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4qx3gScOZgbdi9TYBtS+joHL0yJ+/CxntNMr01C34kAsRyfpweH1A2nf/hx19BrOTXuFRFNqQ/9oNQFoB7c5Q==" saltValue="8T5Wn/hG6riN5wGfnODh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896507</v>
      </c>
      <c r="S5" s="613"/>
      <c r="T5" s="613"/>
      <c r="U5" s="613"/>
      <c r="V5" s="613"/>
      <c r="W5" s="613"/>
      <c r="X5" s="613"/>
      <c r="Y5" s="614"/>
      <c r="Z5" s="615">
        <v>8.6999999999999993</v>
      </c>
      <c r="AA5" s="615"/>
      <c r="AB5" s="615"/>
      <c r="AC5" s="615"/>
      <c r="AD5" s="616">
        <v>896507</v>
      </c>
      <c r="AE5" s="616"/>
      <c r="AF5" s="616"/>
      <c r="AG5" s="616"/>
      <c r="AH5" s="616"/>
      <c r="AI5" s="616"/>
      <c r="AJ5" s="616"/>
      <c r="AK5" s="616"/>
      <c r="AL5" s="617">
        <v>17.7</v>
      </c>
      <c r="AM5" s="618"/>
      <c r="AN5" s="618"/>
      <c r="AO5" s="619"/>
      <c r="AP5" s="609" t="s">
        <v>217</v>
      </c>
      <c r="AQ5" s="610"/>
      <c r="AR5" s="610"/>
      <c r="AS5" s="610"/>
      <c r="AT5" s="610"/>
      <c r="AU5" s="610"/>
      <c r="AV5" s="610"/>
      <c r="AW5" s="610"/>
      <c r="AX5" s="610"/>
      <c r="AY5" s="610"/>
      <c r="AZ5" s="610"/>
      <c r="BA5" s="610"/>
      <c r="BB5" s="610"/>
      <c r="BC5" s="610"/>
      <c r="BD5" s="610"/>
      <c r="BE5" s="610"/>
      <c r="BF5" s="611"/>
      <c r="BG5" s="623">
        <v>885353</v>
      </c>
      <c r="BH5" s="624"/>
      <c r="BI5" s="624"/>
      <c r="BJ5" s="624"/>
      <c r="BK5" s="624"/>
      <c r="BL5" s="624"/>
      <c r="BM5" s="624"/>
      <c r="BN5" s="625"/>
      <c r="BO5" s="626">
        <v>98.8</v>
      </c>
      <c r="BP5" s="626"/>
      <c r="BQ5" s="626"/>
      <c r="BR5" s="626"/>
      <c r="BS5" s="627">
        <v>124611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262450</v>
      </c>
      <c r="S6" s="624"/>
      <c r="T6" s="624"/>
      <c r="U6" s="624"/>
      <c r="V6" s="624"/>
      <c r="W6" s="624"/>
      <c r="X6" s="624"/>
      <c r="Y6" s="625"/>
      <c r="Z6" s="626">
        <v>2.5</v>
      </c>
      <c r="AA6" s="626"/>
      <c r="AB6" s="626"/>
      <c r="AC6" s="626"/>
      <c r="AD6" s="627">
        <v>262450</v>
      </c>
      <c r="AE6" s="627"/>
      <c r="AF6" s="627"/>
      <c r="AG6" s="627"/>
      <c r="AH6" s="627"/>
      <c r="AI6" s="627"/>
      <c r="AJ6" s="627"/>
      <c r="AK6" s="627"/>
      <c r="AL6" s="628">
        <v>5.2</v>
      </c>
      <c r="AM6" s="629"/>
      <c r="AN6" s="629"/>
      <c r="AO6" s="630"/>
      <c r="AP6" s="620" t="s">
        <v>222</v>
      </c>
      <c r="AQ6" s="621"/>
      <c r="AR6" s="621"/>
      <c r="AS6" s="621"/>
      <c r="AT6" s="621"/>
      <c r="AU6" s="621"/>
      <c r="AV6" s="621"/>
      <c r="AW6" s="621"/>
      <c r="AX6" s="621"/>
      <c r="AY6" s="621"/>
      <c r="AZ6" s="621"/>
      <c r="BA6" s="621"/>
      <c r="BB6" s="621"/>
      <c r="BC6" s="621"/>
      <c r="BD6" s="621"/>
      <c r="BE6" s="621"/>
      <c r="BF6" s="622"/>
      <c r="BG6" s="623">
        <v>885353</v>
      </c>
      <c r="BH6" s="624"/>
      <c r="BI6" s="624"/>
      <c r="BJ6" s="624"/>
      <c r="BK6" s="624"/>
      <c r="BL6" s="624"/>
      <c r="BM6" s="624"/>
      <c r="BN6" s="625"/>
      <c r="BO6" s="626">
        <v>98.8</v>
      </c>
      <c r="BP6" s="626"/>
      <c r="BQ6" s="626"/>
      <c r="BR6" s="626"/>
      <c r="BS6" s="627">
        <v>124611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61447</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61447</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60</v>
      </c>
      <c r="S7" s="624"/>
      <c r="T7" s="624"/>
      <c r="U7" s="624"/>
      <c r="V7" s="624"/>
      <c r="W7" s="624"/>
      <c r="X7" s="624"/>
      <c r="Y7" s="625"/>
      <c r="Z7" s="626">
        <v>0</v>
      </c>
      <c r="AA7" s="626"/>
      <c r="AB7" s="626"/>
      <c r="AC7" s="626"/>
      <c r="AD7" s="627">
        <v>60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146504</v>
      </c>
      <c r="BH7" s="624"/>
      <c r="BI7" s="624"/>
      <c r="BJ7" s="624"/>
      <c r="BK7" s="624"/>
      <c r="BL7" s="624"/>
      <c r="BM7" s="624"/>
      <c r="BN7" s="625"/>
      <c r="BO7" s="626">
        <v>16.3</v>
      </c>
      <c r="BP7" s="626"/>
      <c r="BQ7" s="626"/>
      <c r="BR7" s="626"/>
      <c r="BS7" s="627">
        <v>3012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2196132</v>
      </c>
      <c r="CS7" s="624"/>
      <c r="CT7" s="624"/>
      <c r="CU7" s="624"/>
      <c r="CV7" s="624"/>
      <c r="CW7" s="624"/>
      <c r="CX7" s="624"/>
      <c r="CY7" s="625"/>
      <c r="CZ7" s="626">
        <v>22.6</v>
      </c>
      <c r="DA7" s="626"/>
      <c r="DB7" s="626"/>
      <c r="DC7" s="626"/>
      <c r="DD7" s="632">
        <v>146293</v>
      </c>
      <c r="DE7" s="624"/>
      <c r="DF7" s="624"/>
      <c r="DG7" s="624"/>
      <c r="DH7" s="624"/>
      <c r="DI7" s="624"/>
      <c r="DJ7" s="624"/>
      <c r="DK7" s="624"/>
      <c r="DL7" s="624"/>
      <c r="DM7" s="624"/>
      <c r="DN7" s="624"/>
      <c r="DO7" s="624"/>
      <c r="DP7" s="625"/>
      <c r="DQ7" s="632">
        <v>1521124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1313</v>
      </c>
      <c r="S8" s="624"/>
      <c r="T8" s="624"/>
      <c r="U8" s="624"/>
      <c r="V8" s="624"/>
      <c r="W8" s="624"/>
      <c r="X8" s="624"/>
      <c r="Y8" s="625"/>
      <c r="Z8" s="626">
        <v>0</v>
      </c>
      <c r="AA8" s="626"/>
      <c r="AB8" s="626"/>
      <c r="AC8" s="626"/>
      <c r="AD8" s="627">
        <v>1313</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6861</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1460175</v>
      </c>
      <c r="CS8" s="624"/>
      <c r="CT8" s="624"/>
      <c r="CU8" s="624"/>
      <c r="CV8" s="624"/>
      <c r="CW8" s="624"/>
      <c r="CX8" s="624"/>
      <c r="CY8" s="625"/>
      <c r="CZ8" s="626">
        <v>15</v>
      </c>
      <c r="DA8" s="626"/>
      <c r="DB8" s="626"/>
      <c r="DC8" s="626"/>
      <c r="DD8" s="632">
        <v>13074</v>
      </c>
      <c r="DE8" s="624"/>
      <c r="DF8" s="624"/>
      <c r="DG8" s="624"/>
      <c r="DH8" s="624"/>
      <c r="DI8" s="624"/>
      <c r="DJ8" s="624"/>
      <c r="DK8" s="624"/>
      <c r="DL8" s="624"/>
      <c r="DM8" s="624"/>
      <c r="DN8" s="624"/>
      <c r="DO8" s="624"/>
      <c r="DP8" s="625"/>
      <c r="DQ8" s="632">
        <v>958339</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1435</v>
      </c>
      <c r="S9" s="624"/>
      <c r="T9" s="624"/>
      <c r="U9" s="624"/>
      <c r="V9" s="624"/>
      <c r="W9" s="624"/>
      <c r="X9" s="624"/>
      <c r="Y9" s="625"/>
      <c r="Z9" s="626">
        <v>0</v>
      </c>
      <c r="AA9" s="626"/>
      <c r="AB9" s="626"/>
      <c r="AC9" s="626"/>
      <c r="AD9" s="627">
        <v>1435</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125589</v>
      </c>
      <c r="BH9" s="624"/>
      <c r="BI9" s="624"/>
      <c r="BJ9" s="624"/>
      <c r="BK9" s="624"/>
      <c r="BL9" s="624"/>
      <c r="BM9" s="624"/>
      <c r="BN9" s="625"/>
      <c r="BO9" s="626">
        <v>14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787809</v>
      </c>
      <c r="CS9" s="624"/>
      <c r="CT9" s="624"/>
      <c r="CU9" s="624"/>
      <c r="CV9" s="624"/>
      <c r="CW9" s="624"/>
      <c r="CX9" s="624"/>
      <c r="CY9" s="625"/>
      <c r="CZ9" s="626">
        <v>8.1</v>
      </c>
      <c r="DA9" s="626"/>
      <c r="DB9" s="626"/>
      <c r="DC9" s="626"/>
      <c r="DD9" s="632">
        <v>17518</v>
      </c>
      <c r="DE9" s="624"/>
      <c r="DF9" s="624"/>
      <c r="DG9" s="624"/>
      <c r="DH9" s="624"/>
      <c r="DI9" s="624"/>
      <c r="DJ9" s="624"/>
      <c r="DK9" s="624"/>
      <c r="DL9" s="624"/>
      <c r="DM9" s="624"/>
      <c r="DN9" s="624"/>
      <c r="DO9" s="624"/>
      <c r="DP9" s="625"/>
      <c r="DQ9" s="632">
        <v>745820</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8424</v>
      </c>
      <c r="BH10" s="624"/>
      <c r="BI10" s="624"/>
      <c r="BJ10" s="624"/>
      <c r="BK10" s="624"/>
      <c r="BL10" s="624"/>
      <c r="BM10" s="624"/>
      <c r="BN10" s="625"/>
      <c r="BO10" s="626">
        <v>0.9</v>
      </c>
      <c r="BP10" s="626"/>
      <c r="BQ10" s="626"/>
      <c r="BR10" s="626"/>
      <c r="BS10" s="627">
        <v>1404</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118939</v>
      </c>
      <c r="S11" s="624"/>
      <c r="T11" s="624"/>
      <c r="U11" s="624"/>
      <c r="V11" s="624"/>
      <c r="W11" s="624"/>
      <c r="X11" s="624"/>
      <c r="Y11" s="625"/>
      <c r="Z11" s="628">
        <v>1.1000000000000001</v>
      </c>
      <c r="AA11" s="629"/>
      <c r="AB11" s="629"/>
      <c r="AC11" s="635"/>
      <c r="AD11" s="632">
        <v>118939</v>
      </c>
      <c r="AE11" s="624"/>
      <c r="AF11" s="624"/>
      <c r="AG11" s="624"/>
      <c r="AH11" s="624"/>
      <c r="AI11" s="624"/>
      <c r="AJ11" s="624"/>
      <c r="AK11" s="625"/>
      <c r="AL11" s="628">
        <v>2.2999999999999998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5630</v>
      </c>
      <c r="BH11" s="624"/>
      <c r="BI11" s="624"/>
      <c r="BJ11" s="624"/>
      <c r="BK11" s="624"/>
      <c r="BL11" s="624"/>
      <c r="BM11" s="624"/>
      <c r="BN11" s="625"/>
      <c r="BO11" s="626">
        <v>0.6</v>
      </c>
      <c r="BP11" s="626"/>
      <c r="BQ11" s="626"/>
      <c r="BR11" s="626"/>
      <c r="BS11" s="627">
        <v>1608</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960442</v>
      </c>
      <c r="CS11" s="624"/>
      <c r="CT11" s="624"/>
      <c r="CU11" s="624"/>
      <c r="CV11" s="624"/>
      <c r="CW11" s="624"/>
      <c r="CX11" s="624"/>
      <c r="CY11" s="625"/>
      <c r="CZ11" s="626">
        <v>9.9</v>
      </c>
      <c r="DA11" s="626"/>
      <c r="DB11" s="626"/>
      <c r="DC11" s="626"/>
      <c r="DD11" s="632">
        <v>150512</v>
      </c>
      <c r="DE11" s="624"/>
      <c r="DF11" s="624"/>
      <c r="DG11" s="624"/>
      <c r="DH11" s="624"/>
      <c r="DI11" s="624"/>
      <c r="DJ11" s="624"/>
      <c r="DK11" s="624"/>
      <c r="DL11" s="624"/>
      <c r="DM11" s="624"/>
      <c r="DN11" s="624"/>
      <c r="DO11" s="624"/>
      <c r="DP11" s="625"/>
      <c r="DQ11" s="632">
        <v>484821</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697408</v>
      </c>
      <c r="BH12" s="624"/>
      <c r="BI12" s="624"/>
      <c r="BJ12" s="624"/>
      <c r="BK12" s="624"/>
      <c r="BL12" s="624"/>
      <c r="BM12" s="624"/>
      <c r="BN12" s="625"/>
      <c r="BO12" s="626">
        <v>77.8</v>
      </c>
      <c r="BP12" s="626"/>
      <c r="BQ12" s="626"/>
      <c r="BR12" s="626"/>
      <c r="BS12" s="627">
        <v>121599</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305861</v>
      </c>
      <c r="CS12" s="624"/>
      <c r="CT12" s="624"/>
      <c r="CU12" s="624"/>
      <c r="CV12" s="624"/>
      <c r="CW12" s="624"/>
      <c r="CX12" s="624"/>
      <c r="CY12" s="625"/>
      <c r="CZ12" s="626">
        <v>3.1</v>
      </c>
      <c r="DA12" s="626"/>
      <c r="DB12" s="626"/>
      <c r="DC12" s="626"/>
      <c r="DD12" s="632">
        <v>76979</v>
      </c>
      <c r="DE12" s="624"/>
      <c r="DF12" s="624"/>
      <c r="DG12" s="624"/>
      <c r="DH12" s="624"/>
      <c r="DI12" s="624"/>
      <c r="DJ12" s="624"/>
      <c r="DK12" s="624"/>
      <c r="DL12" s="624"/>
      <c r="DM12" s="624"/>
      <c r="DN12" s="624"/>
      <c r="DO12" s="624"/>
      <c r="DP12" s="625"/>
      <c r="DQ12" s="632">
        <v>195738</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691915</v>
      </c>
      <c r="BH13" s="624"/>
      <c r="BI13" s="624"/>
      <c r="BJ13" s="624"/>
      <c r="BK13" s="624"/>
      <c r="BL13" s="624"/>
      <c r="BM13" s="624"/>
      <c r="BN13" s="625"/>
      <c r="BO13" s="626">
        <v>77.2</v>
      </c>
      <c r="BP13" s="626"/>
      <c r="BQ13" s="626"/>
      <c r="BR13" s="626"/>
      <c r="BS13" s="627">
        <v>121599</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533614</v>
      </c>
      <c r="CS13" s="624"/>
      <c r="CT13" s="624"/>
      <c r="CU13" s="624"/>
      <c r="CV13" s="624"/>
      <c r="CW13" s="624"/>
      <c r="CX13" s="624"/>
      <c r="CY13" s="625"/>
      <c r="CZ13" s="626">
        <v>5.5</v>
      </c>
      <c r="DA13" s="626"/>
      <c r="DB13" s="626"/>
      <c r="DC13" s="626"/>
      <c r="DD13" s="632">
        <v>424895</v>
      </c>
      <c r="DE13" s="624"/>
      <c r="DF13" s="624"/>
      <c r="DG13" s="624"/>
      <c r="DH13" s="624"/>
      <c r="DI13" s="624"/>
      <c r="DJ13" s="624"/>
      <c r="DK13" s="624"/>
      <c r="DL13" s="624"/>
      <c r="DM13" s="624"/>
      <c r="DN13" s="624"/>
      <c r="DO13" s="624"/>
      <c r="DP13" s="625"/>
      <c r="DQ13" s="632">
        <v>273890</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625</v>
      </c>
      <c r="S14" s="624"/>
      <c r="T14" s="624"/>
      <c r="U14" s="624"/>
      <c r="V14" s="624"/>
      <c r="W14" s="624"/>
      <c r="X14" s="624"/>
      <c r="Y14" s="625"/>
      <c r="Z14" s="626">
        <v>0</v>
      </c>
      <c r="AA14" s="626"/>
      <c r="AB14" s="626"/>
      <c r="AC14" s="626"/>
      <c r="AD14" s="627">
        <v>625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24907</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248719</v>
      </c>
      <c r="CS14" s="624"/>
      <c r="CT14" s="624"/>
      <c r="CU14" s="624"/>
      <c r="CV14" s="624"/>
      <c r="CW14" s="624"/>
      <c r="CX14" s="624"/>
      <c r="CY14" s="625"/>
      <c r="CZ14" s="626">
        <v>2.6</v>
      </c>
      <c r="DA14" s="626"/>
      <c r="DB14" s="626"/>
      <c r="DC14" s="626"/>
      <c r="DD14" s="632">
        <v>7088</v>
      </c>
      <c r="DE14" s="624"/>
      <c r="DF14" s="624"/>
      <c r="DG14" s="624"/>
      <c r="DH14" s="624"/>
      <c r="DI14" s="624"/>
      <c r="DJ14" s="624"/>
      <c r="DK14" s="624"/>
      <c r="DL14" s="624"/>
      <c r="DM14" s="624"/>
      <c r="DN14" s="624"/>
      <c r="DO14" s="624"/>
      <c r="DP14" s="625"/>
      <c r="DQ14" s="632">
        <v>99273</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16534</v>
      </c>
      <c r="BH15" s="624"/>
      <c r="BI15" s="624"/>
      <c r="BJ15" s="624"/>
      <c r="BK15" s="624"/>
      <c r="BL15" s="624"/>
      <c r="BM15" s="624"/>
      <c r="BN15" s="625"/>
      <c r="BO15" s="626">
        <v>1.8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419022</v>
      </c>
      <c r="CS15" s="624"/>
      <c r="CT15" s="624"/>
      <c r="CU15" s="624"/>
      <c r="CV15" s="624"/>
      <c r="CW15" s="624"/>
      <c r="CX15" s="624"/>
      <c r="CY15" s="625"/>
      <c r="CZ15" s="626">
        <v>4.3</v>
      </c>
      <c r="DA15" s="626"/>
      <c r="DB15" s="626"/>
      <c r="DC15" s="626"/>
      <c r="DD15" s="632">
        <v>8520</v>
      </c>
      <c r="DE15" s="624"/>
      <c r="DF15" s="624"/>
      <c r="DG15" s="624"/>
      <c r="DH15" s="624"/>
      <c r="DI15" s="624"/>
      <c r="DJ15" s="624"/>
      <c r="DK15" s="624"/>
      <c r="DL15" s="624"/>
      <c r="DM15" s="624"/>
      <c r="DN15" s="624"/>
      <c r="DO15" s="624"/>
      <c r="DP15" s="625"/>
      <c r="DQ15" s="632">
        <v>367072</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8851</v>
      </c>
      <c r="S16" s="624"/>
      <c r="T16" s="624"/>
      <c r="U16" s="624"/>
      <c r="V16" s="624"/>
      <c r="W16" s="624"/>
      <c r="X16" s="624"/>
      <c r="Y16" s="625"/>
      <c r="Z16" s="626">
        <v>0.1</v>
      </c>
      <c r="AA16" s="626"/>
      <c r="AB16" s="626"/>
      <c r="AC16" s="626"/>
      <c r="AD16" s="627">
        <v>8851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1761874</v>
      </c>
      <c r="CS16" s="624"/>
      <c r="CT16" s="624"/>
      <c r="CU16" s="624"/>
      <c r="CV16" s="624"/>
      <c r="CW16" s="624"/>
      <c r="CX16" s="624"/>
      <c r="CY16" s="625"/>
      <c r="CZ16" s="626">
        <v>18.100000000000001</v>
      </c>
      <c r="DA16" s="626"/>
      <c r="DB16" s="626"/>
      <c r="DC16" s="626"/>
      <c r="DD16" s="632" t="s">
        <v>122</v>
      </c>
      <c r="DE16" s="624"/>
      <c r="DF16" s="624"/>
      <c r="DG16" s="624"/>
      <c r="DH16" s="624"/>
      <c r="DI16" s="624"/>
      <c r="DJ16" s="624"/>
      <c r="DK16" s="624"/>
      <c r="DL16" s="624"/>
      <c r="DM16" s="624"/>
      <c r="DN16" s="624"/>
      <c r="DO16" s="624"/>
      <c r="DP16" s="625"/>
      <c r="DQ16" s="632">
        <v>352602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6386</v>
      </c>
      <c r="S17" s="624"/>
      <c r="T17" s="624"/>
      <c r="U17" s="624"/>
      <c r="V17" s="624"/>
      <c r="W17" s="624"/>
      <c r="X17" s="624"/>
      <c r="Y17" s="625"/>
      <c r="Z17" s="626">
        <v>0.1</v>
      </c>
      <c r="AA17" s="626"/>
      <c r="AB17" s="626"/>
      <c r="AC17" s="626"/>
      <c r="AD17" s="627">
        <v>6386</v>
      </c>
      <c r="AE17" s="627"/>
      <c r="AF17" s="627"/>
      <c r="AG17" s="627"/>
      <c r="AH17" s="627"/>
      <c r="AI17" s="627"/>
      <c r="AJ17" s="627"/>
      <c r="AK17" s="627"/>
      <c r="AL17" s="628">
        <v>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983759</v>
      </c>
      <c r="CS17" s="624"/>
      <c r="CT17" s="624"/>
      <c r="CU17" s="624"/>
      <c r="CV17" s="624"/>
      <c r="CW17" s="624"/>
      <c r="CX17" s="624"/>
      <c r="CY17" s="625"/>
      <c r="CZ17" s="626">
        <v>10.1</v>
      </c>
      <c r="DA17" s="626"/>
      <c r="DB17" s="626"/>
      <c r="DC17" s="626"/>
      <c r="DD17" s="632" t="s">
        <v>122</v>
      </c>
      <c r="DE17" s="624"/>
      <c r="DF17" s="624"/>
      <c r="DG17" s="624"/>
      <c r="DH17" s="624"/>
      <c r="DI17" s="624"/>
      <c r="DJ17" s="624"/>
      <c r="DK17" s="624"/>
      <c r="DL17" s="624"/>
      <c r="DM17" s="624"/>
      <c r="DN17" s="624"/>
      <c r="DO17" s="624"/>
      <c r="DP17" s="625"/>
      <c r="DQ17" s="632">
        <v>979739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1173</v>
      </c>
      <c r="S18" s="624"/>
      <c r="T18" s="624"/>
      <c r="U18" s="624"/>
      <c r="V18" s="624"/>
      <c r="W18" s="624"/>
      <c r="X18" s="624"/>
      <c r="Y18" s="625"/>
      <c r="Z18" s="626">
        <v>0</v>
      </c>
      <c r="AA18" s="626"/>
      <c r="AB18" s="626"/>
      <c r="AC18" s="626"/>
      <c r="AD18" s="627">
        <v>1173</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1173</v>
      </c>
      <c r="S19" s="624"/>
      <c r="T19" s="624"/>
      <c r="U19" s="624"/>
      <c r="V19" s="624"/>
      <c r="W19" s="624"/>
      <c r="X19" s="624"/>
      <c r="Y19" s="625"/>
      <c r="Z19" s="626">
        <v>0</v>
      </c>
      <c r="AA19" s="626"/>
      <c r="AB19" s="626"/>
      <c r="AC19" s="626"/>
      <c r="AD19" s="627">
        <v>1173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11154</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11154</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9718854</v>
      </c>
      <c r="CS20" s="624"/>
      <c r="CT20" s="624"/>
      <c r="CU20" s="624"/>
      <c r="CV20" s="624"/>
      <c r="CW20" s="624"/>
      <c r="CX20" s="624"/>
      <c r="CY20" s="625"/>
      <c r="CZ20" s="626">
        <v>100</v>
      </c>
      <c r="DA20" s="626"/>
      <c r="DB20" s="626"/>
      <c r="DC20" s="626"/>
      <c r="DD20" s="632">
        <v>844879</v>
      </c>
      <c r="DE20" s="624"/>
      <c r="DF20" s="624"/>
      <c r="DG20" s="624"/>
      <c r="DH20" s="624"/>
      <c r="DI20" s="624"/>
      <c r="DJ20" s="624"/>
      <c r="DK20" s="624"/>
      <c r="DL20" s="624"/>
      <c r="DM20" s="624"/>
      <c r="DN20" s="624"/>
      <c r="DO20" s="624"/>
      <c r="DP20" s="625"/>
      <c r="DQ20" s="632">
        <v>6039865</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4264053</v>
      </c>
      <c r="S21" s="624"/>
      <c r="T21" s="624"/>
      <c r="U21" s="624"/>
      <c r="V21" s="624"/>
      <c r="W21" s="624"/>
      <c r="X21" s="624"/>
      <c r="Y21" s="625"/>
      <c r="Z21" s="626">
        <v>41.2</v>
      </c>
      <c r="AA21" s="626"/>
      <c r="AB21" s="626"/>
      <c r="AC21" s="626"/>
      <c r="AD21" s="627">
        <v>3764290</v>
      </c>
      <c r="AE21" s="627"/>
      <c r="AF21" s="627"/>
      <c r="AG21" s="627"/>
      <c r="AH21" s="627"/>
      <c r="AI21" s="627"/>
      <c r="AJ21" s="627"/>
      <c r="AK21" s="627"/>
      <c r="AL21" s="628">
        <v>74.099999999999994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11154</v>
      </c>
      <c r="BH21" s="624"/>
      <c r="BI21" s="624"/>
      <c r="BJ21" s="624"/>
      <c r="BK21" s="624"/>
      <c r="BL21" s="624"/>
      <c r="BM21" s="624"/>
      <c r="BN21" s="625"/>
      <c r="BO21" s="626">
        <v>1.2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3764290</v>
      </c>
      <c r="S22" s="624"/>
      <c r="T22" s="624"/>
      <c r="U22" s="624"/>
      <c r="V22" s="624"/>
      <c r="W22" s="624"/>
      <c r="X22" s="624"/>
      <c r="Y22" s="625"/>
      <c r="Z22" s="626">
        <v>36.299999999999997</v>
      </c>
      <c r="AA22" s="626"/>
      <c r="AB22" s="626"/>
      <c r="AC22" s="626"/>
      <c r="AD22" s="627">
        <v>3764290</v>
      </c>
      <c r="AE22" s="627"/>
      <c r="AF22" s="627"/>
      <c r="AG22" s="627"/>
      <c r="AH22" s="627"/>
      <c r="AI22" s="627"/>
      <c r="AJ22" s="627"/>
      <c r="AK22" s="627"/>
      <c r="AL22" s="628">
        <v>74.099999999999994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499763</v>
      </c>
      <c r="S23" s="624"/>
      <c r="T23" s="624"/>
      <c r="U23" s="624"/>
      <c r="V23" s="624"/>
      <c r="W23" s="624"/>
      <c r="X23" s="624"/>
      <c r="Y23" s="625"/>
      <c r="Z23" s="626">
        <v>4.8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2985243</v>
      </c>
      <c r="CS24" s="613"/>
      <c r="CT24" s="613"/>
      <c r="CU24" s="613"/>
      <c r="CV24" s="613"/>
      <c r="CW24" s="613"/>
      <c r="CX24" s="613"/>
      <c r="CY24" s="614"/>
      <c r="CZ24" s="617">
        <v>30.7</v>
      </c>
      <c r="DA24" s="618"/>
      <c r="DB24" s="618"/>
      <c r="DC24" s="634"/>
      <c r="DD24" s="655">
        <v>2571062</v>
      </c>
      <c r="DE24" s="613"/>
      <c r="DF24" s="613"/>
      <c r="DG24" s="613"/>
      <c r="DH24" s="613"/>
      <c r="DI24" s="613"/>
      <c r="DJ24" s="613"/>
      <c r="DK24" s="614"/>
      <c r="DL24" s="655">
        <v>2421546</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5561792</v>
      </c>
      <c r="S25" s="624"/>
      <c r="T25" s="624"/>
      <c r="U25" s="624"/>
      <c r="V25" s="624"/>
      <c r="W25" s="624"/>
      <c r="X25" s="624"/>
      <c r="Y25" s="625"/>
      <c r="Z25" s="626">
        <v>53.7</v>
      </c>
      <c r="AA25" s="626"/>
      <c r="AB25" s="626"/>
      <c r="AC25" s="626"/>
      <c r="AD25" s="627">
        <v>5062029</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1252435</v>
      </c>
      <c r="CS25" s="644"/>
      <c r="CT25" s="644"/>
      <c r="CU25" s="644"/>
      <c r="CV25" s="644"/>
      <c r="CW25" s="644"/>
      <c r="CX25" s="644"/>
      <c r="CY25" s="645"/>
      <c r="CZ25" s="628">
        <v>12.9</v>
      </c>
      <c r="DA25" s="656"/>
      <c r="DB25" s="656"/>
      <c r="DC25" s="658"/>
      <c r="DD25" s="632">
        <v>1168328</v>
      </c>
      <c r="DE25" s="644"/>
      <c r="DF25" s="644"/>
      <c r="DG25" s="644"/>
      <c r="DH25" s="644"/>
      <c r="DI25" s="644"/>
      <c r="DJ25" s="644"/>
      <c r="DK25" s="645"/>
      <c r="DL25" s="632">
        <v>1145964</v>
      </c>
      <c r="DM25" s="644"/>
      <c r="DN25" s="644"/>
      <c r="DO25" s="644"/>
      <c r="DP25" s="644"/>
      <c r="DQ25" s="644"/>
      <c r="DR25" s="644"/>
      <c r="DS25" s="644"/>
      <c r="DT25" s="644"/>
      <c r="DU25" s="644"/>
      <c r="DV25" s="645"/>
      <c r="DW25" s="628">
        <v>22.5</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950</v>
      </c>
      <c r="S26" s="624"/>
      <c r="T26" s="624"/>
      <c r="U26" s="624"/>
      <c r="V26" s="624"/>
      <c r="W26" s="624"/>
      <c r="X26" s="624"/>
      <c r="Y26" s="625"/>
      <c r="Z26" s="626">
        <v>0</v>
      </c>
      <c r="AA26" s="626"/>
      <c r="AB26" s="626"/>
      <c r="AC26" s="626"/>
      <c r="AD26" s="627">
        <v>950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643720</v>
      </c>
      <c r="CS26" s="624"/>
      <c r="CT26" s="624"/>
      <c r="CU26" s="624"/>
      <c r="CV26" s="624"/>
      <c r="CW26" s="624"/>
      <c r="CX26" s="624"/>
      <c r="CY26" s="625"/>
      <c r="CZ26" s="628">
        <v>6.6</v>
      </c>
      <c r="DA26" s="656"/>
      <c r="DB26" s="656"/>
      <c r="DC26" s="658"/>
      <c r="DD26" s="632">
        <v>583938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39395</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896507</v>
      </c>
      <c r="BH27" s="624"/>
      <c r="BI27" s="624"/>
      <c r="BJ27" s="624"/>
      <c r="BK27" s="624"/>
      <c r="BL27" s="624"/>
      <c r="BM27" s="624"/>
      <c r="BN27" s="625"/>
      <c r="BO27" s="626">
        <v>100</v>
      </c>
      <c r="BP27" s="626"/>
      <c r="BQ27" s="626"/>
      <c r="BR27" s="626"/>
      <c r="BS27" s="627">
        <v>124611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749049</v>
      </c>
      <c r="CS27" s="644"/>
      <c r="CT27" s="644"/>
      <c r="CU27" s="644"/>
      <c r="CV27" s="644"/>
      <c r="CW27" s="644"/>
      <c r="CX27" s="644"/>
      <c r="CY27" s="645"/>
      <c r="CZ27" s="628">
        <v>7.7</v>
      </c>
      <c r="DA27" s="656"/>
      <c r="DB27" s="656"/>
      <c r="DC27" s="658"/>
      <c r="DD27" s="632">
        <v>422995</v>
      </c>
      <c r="DE27" s="644"/>
      <c r="DF27" s="644"/>
      <c r="DG27" s="644"/>
      <c r="DH27" s="644"/>
      <c r="DI27" s="644"/>
      <c r="DJ27" s="644"/>
      <c r="DK27" s="645"/>
      <c r="DL27" s="632">
        <v>295843</v>
      </c>
      <c r="DM27" s="644"/>
      <c r="DN27" s="644"/>
      <c r="DO27" s="644"/>
      <c r="DP27" s="644"/>
      <c r="DQ27" s="644"/>
      <c r="DR27" s="644"/>
      <c r="DS27" s="644"/>
      <c r="DT27" s="644"/>
      <c r="DU27" s="644"/>
      <c r="DV27" s="645"/>
      <c r="DW27" s="628">
        <v>5.8</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54372</v>
      </c>
      <c r="S28" s="624"/>
      <c r="T28" s="624"/>
      <c r="U28" s="624"/>
      <c r="V28" s="624"/>
      <c r="W28" s="624"/>
      <c r="X28" s="624"/>
      <c r="Y28" s="625"/>
      <c r="Z28" s="626">
        <v>0.5</v>
      </c>
      <c r="AA28" s="626"/>
      <c r="AB28" s="626"/>
      <c r="AC28" s="626"/>
      <c r="AD28" s="627">
        <v>9882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983759</v>
      </c>
      <c r="CS28" s="624"/>
      <c r="CT28" s="624"/>
      <c r="CU28" s="624"/>
      <c r="CV28" s="624"/>
      <c r="CW28" s="624"/>
      <c r="CX28" s="624"/>
      <c r="CY28" s="625"/>
      <c r="CZ28" s="628">
        <v>10.1</v>
      </c>
      <c r="DA28" s="656"/>
      <c r="DB28" s="656"/>
      <c r="DC28" s="658"/>
      <c r="DD28" s="632">
        <v>979739</v>
      </c>
      <c r="DE28" s="624"/>
      <c r="DF28" s="624"/>
      <c r="DG28" s="624"/>
      <c r="DH28" s="624"/>
      <c r="DI28" s="624"/>
      <c r="DJ28" s="624"/>
      <c r="DK28" s="625"/>
      <c r="DL28" s="632">
        <v>979739</v>
      </c>
      <c r="DM28" s="624"/>
      <c r="DN28" s="624"/>
      <c r="DO28" s="624"/>
      <c r="DP28" s="624"/>
      <c r="DQ28" s="624"/>
      <c r="DR28" s="624"/>
      <c r="DS28" s="624"/>
      <c r="DT28" s="624"/>
      <c r="DU28" s="624"/>
      <c r="DV28" s="625"/>
      <c r="DW28" s="628">
        <v>19.2</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8733</v>
      </c>
      <c r="S29" s="624"/>
      <c r="T29" s="624"/>
      <c r="U29" s="624"/>
      <c r="V29" s="624"/>
      <c r="W29" s="624"/>
      <c r="X29" s="624"/>
      <c r="Y29" s="625"/>
      <c r="Z29" s="626">
        <v>0.1</v>
      </c>
      <c r="AA29" s="626"/>
      <c r="AB29" s="626"/>
      <c r="AC29" s="626"/>
      <c r="AD29" s="627">
        <v>2</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983759</v>
      </c>
      <c r="CS29" s="644"/>
      <c r="CT29" s="644"/>
      <c r="CU29" s="644"/>
      <c r="CV29" s="644"/>
      <c r="CW29" s="644"/>
      <c r="CX29" s="644"/>
      <c r="CY29" s="645"/>
      <c r="CZ29" s="628">
        <v>10.1</v>
      </c>
      <c r="DA29" s="656"/>
      <c r="DB29" s="656"/>
      <c r="DC29" s="658"/>
      <c r="DD29" s="632">
        <v>979739</v>
      </c>
      <c r="DE29" s="644"/>
      <c r="DF29" s="644"/>
      <c r="DG29" s="644"/>
      <c r="DH29" s="644"/>
      <c r="DI29" s="644"/>
      <c r="DJ29" s="644"/>
      <c r="DK29" s="645"/>
      <c r="DL29" s="632">
        <v>979739</v>
      </c>
      <c r="DM29" s="644"/>
      <c r="DN29" s="644"/>
      <c r="DO29" s="644"/>
      <c r="DP29" s="644"/>
      <c r="DQ29" s="644"/>
      <c r="DR29" s="644"/>
      <c r="DS29" s="644"/>
      <c r="DT29" s="644"/>
      <c r="DU29" s="644"/>
      <c r="DV29" s="645"/>
      <c r="DW29" s="628">
        <v>19.2</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1132858</v>
      </c>
      <c r="S30" s="624"/>
      <c r="T30" s="624"/>
      <c r="U30" s="624"/>
      <c r="V30" s="624"/>
      <c r="W30" s="624"/>
      <c r="X30" s="624"/>
      <c r="Y30" s="625"/>
      <c r="Z30" s="626">
        <v>10.9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968903</v>
      </c>
      <c r="CS30" s="624"/>
      <c r="CT30" s="624"/>
      <c r="CU30" s="624"/>
      <c r="CV30" s="624"/>
      <c r="CW30" s="624"/>
      <c r="CX30" s="624"/>
      <c r="CY30" s="625"/>
      <c r="CZ30" s="628">
        <v>10</v>
      </c>
      <c r="DA30" s="656"/>
      <c r="DB30" s="656"/>
      <c r="DC30" s="658"/>
      <c r="DD30" s="632">
        <v>964959</v>
      </c>
      <c r="DE30" s="624"/>
      <c r="DF30" s="624"/>
      <c r="DG30" s="624"/>
      <c r="DH30" s="624"/>
      <c r="DI30" s="624"/>
      <c r="DJ30" s="624"/>
      <c r="DK30" s="625"/>
      <c r="DL30" s="632">
        <v>964959</v>
      </c>
      <c r="DM30" s="624"/>
      <c r="DN30" s="624"/>
      <c r="DO30" s="624"/>
      <c r="DP30" s="624"/>
      <c r="DQ30" s="624"/>
      <c r="DR30" s="624"/>
      <c r="DS30" s="624"/>
      <c r="DT30" s="624"/>
      <c r="DU30" s="624"/>
      <c r="DV30" s="625"/>
      <c r="DW30" s="628">
        <v>18.899999999999999</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99.8</v>
      </c>
      <c r="BH31" s="667"/>
      <c r="BI31" s="667"/>
      <c r="BJ31" s="667"/>
      <c r="BK31" s="667"/>
      <c r="BL31" s="667"/>
      <c r="BM31" s="618">
        <v>99.5</v>
      </c>
      <c r="BN31" s="667"/>
      <c r="BO31" s="667"/>
      <c r="BP31" s="667"/>
      <c r="BQ31" s="668"/>
      <c r="BR31" s="670">
        <v>99.7</v>
      </c>
      <c r="BS31" s="667"/>
      <c r="BT31" s="667"/>
      <c r="BU31" s="667"/>
      <c r="BV31" s="667"/>
      <c r="BW31" s="667"/>
      <c r="BX31" s="618">
        <v>99.4</v>
      </c>
      <c r="BY31" s="667"/>
      <c r="BZ31" s="667"/>
      <c r="CA31" s="667"/>
      <c r="CB31" s="668"/>
      <c r="CD31" s="663"/>
      <c r="CE31" s="664"/>
      <c r="CF31" s="620" t="s">
        <v>301</v>
      </c>
      <c r="CG31" s="621"/>
      <c r="CH31" s="621"/>
      <c r="CI31" s="621"/>
      <c r="CJ31" s="621"/>
      <c r="CK31" s="621"/>
      <c r="CL31" s="621"/>
      <c r="CM31" s="621"/>
      <c r="CN31" s="621"/>
      <c r="CO31" s="621"/>
      <c r="CP31" s="621"/>
      <c r="CQ31" s="622"/>
      <c r="CR31" s="623">
        <v>14856</v>
      </c>
      <c r="CS31" s="644"/>
      <c r="CT31" s="644"/>
      <c r="CU31" s="644"/>
      <c r="CV31" s="644"/>
      <c r="CW31" s="644"/>
      <c r="CX31" s="644"/>
      <c r="CY31" s="645"/>
      <c r="CZ31" s="628">
        <v>0.2</v>
      </c>
      <c r="DA31" s="656"/>
      <c r="DB31" s="656"/>
      <c r="DC31" s="658"/>
      <c r="DD31" s="632">
        <v>14780</v>
      </c>
      <c r="DE31" s="644"/>
      <c r="DF31" s="644"/>
      <c r="DG31" s="644"/>
      <c r="DH31" s="644"/>
      <c r="DI31" s="644"/>
      <c r="DJ31" s="644"/>
      <c r="DK31" s="645"/>
      <c r="DL31" s="632">
        <v>14780</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1274149</v>
      </c>
      <c r="S32" s="624"/>
      <c r="T32" s="624"/>
      <c r="U32" s="624"/>
      <c r="V32" s="624"/>
      <c r="W32" s="624"/>
      <c r="X32" s="624"/>
      <c r="Y32" s="625"/>
      <c r="Z32" s="626">
        <v>12.3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44"/>
      <c r="BI32" s="644"/>
      <c r="BJ32" s="644"/>
      <c r="BK32" s="644"/>
      <c r="BL32" s="644"/>
      <c r="BM32" s="629">
        <v>98.3</v>
      </c>
      <c r="BN32" s="644"/>
      <c r="BO32" s="644"/>
      <c r="BP32" s="644"/>
      <c r="BQ32" s="669"/>
      <c r="BR32" s="680">
        <v>99.3</v>
      </c>
      <c r="BS32" s="644"/>
      <c r="BT32" s="644"/>
      <c r="BU32" s="644"/>
      <c r="BV32" s="644"/>
      <c r="BW32" s="644"/>
      <c r="BX32" s="629">
        <v>98.3</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57371</v>
      </c>
      <c r="S33" s="624"/>
      <c r="T33" s="624"/>
      <c r="U33" s="624"/>
      <c r="V33" s="624"/>
      <c r="W33" s="624"/>
      <c r="X33" s="624"/>
      <c r="Y33" s="625"/>
      <c r="Z33" s="626">
        <v>0.6</v>
      </c>
      <c r="AA33" s="626"/>
      <c r="AB33" s="626"/>
      <c r="AC33" s="626"/>
      <c r="AD33" s="627">
        <v>6340</v>
      </c>
      <c r="AE33" s="627"/>
      <c r="AF33" s="627"/>
      <c r="AG33" s="627"/>
      <c r="AH33" s="627"/>
      <c r="AI33" s="627"/>
      <c r="AJ33" s="627"/>
      <c r="AK33" s="627"/>
      <c r="AL33" s="628">
        <v>0.1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99.9</v>
      </c>
      <c r="BH33" s="682"/>
      <c r="BI33" s="682"/>
      <c r="BJ33" s="682"/>
      <c r="BK33" s="682"/>
      <c r="BL33" s="682"/>
      <c r="BM33" s="683">
        <v>99.8</v>
      </c>
      <c r="BN33" s="682"/>
      <c r="BO33" s="682"/>
      <c r="BP33" s="682"/>
      <c r="BQ33" s="684"/>
      <c r="BR33" s="681">
        <v>99.8</v>
      </c>
      <c r="BS33" s="682"/>
      <c r="BT33" s="682"/>
      <c r="BU33" s="682"/>
      <c r="BV33" s="682"/>
      <c r="BW33" s="682"/>
      <c r="BX33" s="683">
        <v>99.6</v>
      </c>
      <c r="BY33" s="682"/>
      <c r="BZ33" s="682"/>
      <c r="CA33" s="682"/>
      <c r="CB33" s="684"/>
      <c r="CD33" s="620" t="s">
        <v>308</v>
      </c>
      <c r="CE33" s="621"/>
      <c r="CF33" s="621"/>
      <c r="CG33" s="621"/>
      <c r="CH33" s="621"/>
      <c r="CI33" s="621"/>
      <c r="CJ33" s="621"/>
      <c r="CK33" s="621"/>
      <c r="CL33" s="621"/>
      <c r="CM33" s="621"/>
      <c r="CN33" s="621"/>
      <c r="CO33" s="621"/>
      <c r="CP33" s="621"/>
      <c r="CQ33" s="622"/>
      <c r="CR33" s="623">
        <v>4126858</v>
      </c>
      <c r="CS33" s="644"/>
      <c r="CT33" s="644"/>
      <c r="CU33" s="644"/>
      <c r="CV33" s="644"/>
      <c r="CW33" s="644"/>
      <c r="CX33" s="644"/>
      <c r="CY33" s="645"/>
      <c r="CZ33" s="628">
        <v>42.5</v>
      </c>
      <c r="DA33" s="656"/>
      <c r="DB33" s="656"/>
      <c r="DC33" s="658"/>
      <c r="DD33" s="632">
        <v>2761734</v>
      </c>
      <c r="DE33" s="644"/>
      <c r="DF33" s="644"/>
      <c r="DG33" s="644"/>
      <c r="DH33" s="644"/>
      <c r="DI33" s="644"/>
      <c r="DJ33" s="644"/>
      <c r="DK33" s="645"/>
      <c r="DL33" s="632">
        <v>1800881</v>
      </c>
      <c r="DM33" s="644"/>
      <c r="DN33" s="644"/>
      <c r="DO33" s="644"/>
      <c r="DP33" s="644"/>
      <c r="DQ33" s="644"/>
      <c r="DR33" s="644"/>
      <c r="DS33" s="644"/>
      <c r="DT33" s="644"/>
      <c r="DU33" s="644"/>
      <c r="DV33" s="645"/>
      <c r="DW33" s="628">
        <v>35.299999999999997</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482685</v>
      </c>
      <c r="S34" s="624"/>
      <c r="T34" s="624"/>
      <c r="U34" s="624"/>
      <c r="V34" s="624"/>
      <c r="W34" s="624"/>
      <c r="X34" s="624"/>
      <c r="Y34" s="625"/>
      <c r="Z34" s="626">
        <v>4.7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1230531</v>
      </c>
      <c r="CS34" s="624"/>
      <c r="CT34" s="624"/>
      <c r="CU34" s="624"/>
      <c r="CV34" s="624"/>
      <c r="CW34" s="624"/>
      <c r="CX34" s="624"/>
      <c r="CY34" s="625"/>
      <c r="CZ34" s="628">
        <v>12.7</v>
      </c>
      <c r="DA34" s="656"/>
      <c r="DB34" s="656"/>
      <c r="DC34" s="658"/>
      <c r="DD34" s="632">
        <v>787530</v>
      </c>
      <c r="DE34" s="624"/>
      <c r="DF34" s="624"/>
      <c r="DG34" s="624"/>
      <c r="DH34" s="624"/>
      <c r="DI34" s="624"/>
      <c r="DJ34" s="624"/>
      <c r="DK34" s="625"/>
      <c r="DL34" s="632">
        <v>646628</v>
      </c>
      <c r="DM34" s="624"/>
      <c r="DN34" s="624"/>
      <c r="DO34" s="624"/>
      <c r="DP34" s="624"/>
      <c r="DQ34" s="624"/>
      <c r="DR34" s="624"/>
      <c r="DS34" s="624"/>
      <c r="DT34" s="624"/>
      <c r="DU34" s="624"/>
      <c r="DV34" s="625"/>
      <c r="DW34" s="628">
        <v>12.7</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511841</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147197</v>
      </c>
      <c r="CS35" s="644"/>
      <c r="CT35" s="644"/>
      <c r="CU35" s="644"/>
      <c r="CV35" s="644"/>
      <c r="CW35" s="644"/>
      <c r="CX35" s="644"/>
      <c r="CY35" s="645"/>
      <c r="CZ35" s="628">
        <v>1.5</v>
      </c>
      <c r="DA35" s="656"/>
      <c r="DB35" s="656"/>
      <c r="DC35" s="658"/>
      <c r="DD35" s="632">
        <v>115248</v>
      </c>
      <c r="DE35" s="644"/>
      <c r="DF35" s="644"/>
      <c r="DG35" s="644"/>
      <c r="DH35" s="644"/>
      <c r="DI35" s="644"/>
      <c r="DJ35" s="644"/>
      <c r="DK35" s="645"/>
      <c r="DL35" s="632">
        <v>111899</v>
      </c>
      <c r="DM35" s="644"/>
      <c r="DN35" s="644"/>
      <c r="DO35" s="644"/>
      <c r="DP35" s="644"/>
      <c r="DQ35" s="644"/>
      <c r="DR35" s="644"/>
      <c r="DS35" s="644"/>
      <c r="DT35" s="644"/>
      <c r="DU35" s="644"/>
      <c r="DV35" s="645"/>
      <c r="DW35" s="628">
        <v>2.2000000000000002</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605864</v>
      </c>
      <c r="S36" s="624"/>
      <c r="T36" s="624"/>
      <c r="U36" s="624"/>
      <c r="V36" s="624"/>
      <c r="W36" s="624"/>
      <c r="X36" s="624"/>
      <c r="Y36" s="625"/>
      <c r="Z36" s="626">
        <v>5.8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842973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6701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1380053</v>
      </c>
      <c r="CS36" s="624"/>
      <c r="CT36" s="624"/>
      <c r="CU36" s="624"/>
      <c r="CV36" s="624"/>
      <c r="CW36" s="624"/>
      <c r="CX36" s="624"/>
      <c r="CY36" s="625"/>
      <c r="CZ36" s="628">
        <v>14.2</v>
      </c>
      <c r="DA36" s="656"/>
      <c r="DB36" s="656"/>
      <c r="DC36" s="658"/>
      <c r="DD36" s="632">
        <v>806847</v>
      </c>
      <c r="DE36" s="624"/>
      <c r="DF36" s="624"/>
      <c r="DG36" s="624"/>
      <c r="DH36" s="624"/>
      <c r="DI36" s="624"/>
      <c r="DJ36" s="624"/>
      <c r="DK36" s="625"/>
      <c r="DL36" s="632">
        <v>551434</v>
      </c>
      <c r="DM36" s="624"/>
      <c r="DN36" s="624"/>
      <c r="DO36" s="624"/>
      <c r="DP36" s="624"/>
      <c r="DQ36" s="624"/>
      <c r="DR36" s="624"/>
      <c r="DS36" s="624"/>
      <c r="DT36" s="624"/>
      <c r="DU36" s="624"/>
      <c r="DV36" s="625"/>
      <c r="DW36" s="628">
        <v>10.8</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166811</v>
      </c>
      <c r="S37" s="624"/>
      <c r="T37" s="624"/>
      <c r="U37" s="624"/>
      <c r="V37" s="624"/>
      <c r="W37" s="624"/>
      <c r="X37" s="624"/>
      <c r="Y37" s="625"/>
      <c r="Z37" s="626">
        <v>1.6</v>
      </c>
      <c r="AA37" s="626"/>
      <c r="AB37" s="626"/>
      <c r="AC37" s="626"/>
      <c r="AD37" s="627">
        <v>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251101</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6701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132541</v>
      </c>
      <c r="CS37" s="644"/>
      <c r="CT37" s="644"/>
      <c r="CU37" s="644"/>
      <c r="CV37" s="644"/>
      <c r="CW37" s="644"/>
      <c r="CX37" s="644"/>
      <c r="CY37" s="645"/>
      <c r="CZ37" s="628">
        <v>1.4</v>
      </c>
      <c r="DA37" s="656"/>
      <c r="DB37" s="656"/>
      <c r="DC37" s="658"/>
      <c r="DD37" s="632">
        <v>132519</v>
      </c>
      <c r="DE37" s="644"/>
      <c r="DF37" s="644"/>
      <c r="DG37" s="644"/>
      <c r="DH37" s="644"/>
      <c r="DI37" s="644"/>
      <c r="DJ37" s="644"/>
      <c r="DK37" s="645"/>
      <c r="DL37" s="632">
        <v>121795</v>
      </c>
      <c r="DM37" s="644"/>
      <c r="DN37" s="644"/>
      <c r="DO37" s="644"/>
      <c r="DP37" s="644"/>
      <c r="DQ37" s="644"/>
      <c r="DR37" s="644"/>
      <c r="DS37" s="644"/>
      <c r="DT37" s="644"/>
      <c r="DU37" s="644"/>
      <c r="DV37" s="645"/>
      <c r="DW37" s="628">
        <v>2.4</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459958</v>
      </c>
      <c r="S38" s="624"/>
      <c r="T38" s="624"/>
      <c r="U38" s="624"/>
      <c r="V38" s="624"/>
      <c r="W38" s="624"/>
      <c r="X38" s="624"/>
      <c r="Y38" s="625"/>
      <c r="Z38" s="626">
        <v>4.4000000000000004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76981</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883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591872</v>
      </c>
      <c r="CS38" s="624"/>
      <c r="CT38" s="624"/>
      <c r="CU38" s="624"/>
      <c r="CV38" s="624"/>
      <c r="CW38" s="624"/>
      <c r="CX38" s="624"/>
      <c r="CY38" s="625"/>
      <c r="CZ38" s="628">
        <v>6.1</v>
      </c>
      <c r="DA38" s="656"/>
      <c r="DB38" s="656"/>
      <c r="DC38" s="658"/>
      <c r="DD38" s="632">
        <v>509121</v>
      </c>
      <c r="DE38" s="624"/>
      <c r="DF38" s="624"/>
      <c r="DG38" s="624"/>
      <c r="DH38" s="624"/>
      <c r="DI38" s="624"/>
      <c r="DJ38" s="624"/>
      <c r="DK38" s="625"/>
      <c r="DL38" s="632">
        <v>490920</v>
      </c>
      <c r="DM38" s="624"/>
      <c r="DN38" s="624"/>
      <c r="DO38" s="624"/>
      <c r="DP38" s="624"/>
      <c r="DQ38" s="624"/>
      <c r="DR38" s="624"/>
      <c r="DS38" s="624"/>
      <c r="DT38" s="624"/>
      <c r="DU38" s="624"/>
      <c r="DV38" s="625"/>
      <c r="DW38" s="628">
        <v>9.6</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50327</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1308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742324</v>
      </c>
      <c r="CS39" s="644"/>
      <c r="CT39" s="644"/>
      <c r="CU39" s="644"/>
      <c r="CV39" s="644"/>
      <c r="CW39" s="644"/>
      <c r="CX39" s="644"/>
      <c r="CY39" s="645"/>
      <c r="CZ39" s="628">
        <v>7.6</v>
      </c>
      <c r="DA39" s="656"/>
      <c r="DB39" s="656"/>
      <c r="DC39" s="658"/>
      <c r="DD39" s="632">
        <v>516107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18058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34881</v>
      </c>
      <c r="CS40" s="624"/>
      <c r="CT40" s="624"/>
      <c r="CU40" s="624"/>
      <c r="CV40" s="624"/>
      <c r="CW40" s="624"/>
      <c r="CX40" s="624"/>
      <c r="CY40" s="625"/>
      <c r="CZ40" s="628">
        <v>0.4</v>
      </c>
      <c r="DA40" s="656"/>
      <c r="DB40" s="656"/>
      <c r="DC40" s="658"/>
      <c r="DD40" s="632">
        <v>26881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10356779</v>
      </c>
      <c r="S41" s="696"/>
      <c r="T41" s="696"/>
      <c r="U41" s="696"/>
      <c r="V41" s="696"/>
      <c r="W41" s="696"/>
      <c r="X41" s="696"/>
      <c r="Y41" s="700"/>
      <c r="Z41" s="701">
        <v>100</v>
      </c>
      <c r="AA41" s="701"/>
      <c r="AB41" s="701"/>
      <c r="AC41" s="701"/>
      <c r="AD41" s="702">
        <v>5079204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172902</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291662</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495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2606753</v>
      </c>
      <c r="CS42" s="644"/>
      <c r="CT42" s="644"/>
      <c r="CU42" s="644"/>
      <c r="CV42" s="644"/>
      <c r="CW42" s="644"/>
      <c r="CX42" s="644"/>
      <c r="CY42" s="645"/>
      <c r="CZ42" s="628">
        <v>26.8</v>
      </c>
      <c r="DA42" s="656"/>
      <c r="DB42" s="656"/>
      <c r="DC42" s="658"/>
      <c r="DD42" s="632">
        <v>707069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68754</v>
      </c>
      <c r="CS43" s="644"/>
      <c r="CT43" s="644"/>
      <c r="CU43" s="644"/>
      <c r="CV43" s="644"/>
      <c r="CW43" s="644"/>
      <c r="CX43" s="644"/>
      <c r="CY43" s="645"/>
      <c r="CZ43" s="628">
        <v>0.7</v>
      </c>
      <c r="DA43" s="656"/>
      <c r="DB43" s="656"/>
      <c r="DC43" s="658"/>
      <c r="DD43" s="632">
        <v>68754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844879</v>
      </c>
      <c r="CS44" s="624"/>
      <c r="CT44" s="624"/>
      <c r="CU44" s="624"/>
      <c r="CV44" s="624"/>
      <c r="CW44" s="624"/>
      <c r="CX44" s="624"/>
      <c r="CY44" s="625"/>
      <c r="CZ44" s="628">
        <v>8.6999999999999993</v>
      </c>
      <c r="DA44" s="629"/>
      <c r="DB44" s="629"/>
      <c r="DC44" s="635"/>
      <c r="DD44" s="632">
        <v>354467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287945</v>
      </c>
      <c r="CS45" s="644"/>
      <c r="CT45" s="644"/>
      <c r="CU45" s="644"/>
      <c r="CV45" s="644"/>
      <c r="CW45" s="644"/>
      <c r="CX45" s="644"/>
      <c r="CY45" s="645"/>
      <c r="CZ45" s="628">
        <v>3</v>
      </c>
      <c r="DA45" s="656"/>
      <c r="DB45" s="656"/>
      <c r="DC45" s="658"/>
      <c r="DD45" s="632">
        <v>88472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534788</v>
      </c>
      <c r="CS46" s="624"/>
      <c r="CT46" s="624"/>
      <c r="CU46" s="624"/>
      <c r="CV46" s="624"/>
      <c r="CW46" s="624"/>
      <c r="CX46" s="624"/>
      <c r="CY46" s="625"/>
      <c r="CZ46" s="628">
        <v>5.5</v>
      </c>
      <c r="DA46" s="629"/>
      <c r="DB46" s="629"/>
      <c r="DC46" s="635"/>
      <c r="DD46" s="632">
        <v>260852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1761874</v>
      </c>
      <c r="CS47" s="644"/>
      <c r="CT47" s="644"/>
      <c r="CU47" s="644"/>
      <c r="CV47" s="644"/>
      <c r="CW47" s="644"/>
      <c r="CX47" s="644"/>
      <c r="CY47" s="645"/>
      <c r="CZ47" s="628">
        <v>18.100000000000001</v>
      </c>
      <c r="DA47" s="656"/>
      <c r="DB47" s="656"/>
      <c r="DC47" s="658"/>
      <c r="DD47" s="632">
        <v>352602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9718854</v>
      </c>
      <c r="CS49" s="682"/>
      <c r="CT49" s="682"/>
      <c r="CU49" s="682"/>
      <c r="CV49" s="682"/>
      <c r="CW49" s="682"/>
      <c r="CX49" s="682"/>
      <c r="CY49" s="711"/>
      <c r="CZ49" s="703">
        <v>100</v>
      </c>
      <c r="DA49" s="712"/>
      <c r="DB49" s="712"/>
      <c r="DC49" s="713"/>
      <c r="DD49" s="714">
        <v>6039865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13JOllNTKo4v6o+laSVpMsWjE12Z+uEEBgz8siqz/+QHx8ZkLMAWVN+TzBBm7lSzKOMRoVxcNToJG6GdDM0zg==" saltValue="BnsY3/TFLyoHbGbvt3lm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10357</v>
      </c>
      <c r="R7" s="753"/>
      <c r="S7" s="753"/>
      <c r="T7" s="753"/>
      <c r="U7" s="753"/>
      <c r="V7" s="753">
        <v>9719</v>
      </c>
      <c r="W7" s="753"/>
      <c r="X7" s="753"/>
      <c r="Y7" s="753"/>
      <c r="Z7" s="753"/>
      <c r="AA7" s="753">
        <v>638</v>
      </c>
      <c r="AB7" s="753"/>
      <c r="AC7" s="753"/>
      <c r="AD7" s="753"/>
      <c r="AE7" s="754"/>
      <c r="AF7" s="755">
        <v>437</v>
      </c>
      <c r="AG7" s="756"/>
      <c r="AH7" s="756"/>
      <c r="AI7" s="756"/>
      <c r="AJ7" s="757"/>
      <c r="AK7" s="758">
        <v>512</v>
      </c>
      <c r="AL7" s="759"/>
      <c r="AM7" s="759"/>
      <c r="AN7" s="759"/>
      <c r="AO7" s="759"/>
      <c r="AP7" s="759">
        <v>6381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7</v>
      </c>
      <c r="CI7" s="744"/>
      <c r="CJ7" s="744"/>
      <c r="CK7" s="744"/>
      <c r="CL7" s="745"/>
      <c r="CM7" s="743">
        <v>6</v>
      </c>
      <c r="CN7" s="744"/>
      <c r="CO7" s="744"/>
      <c r="CP7" s="744"/>
      <c r="CQ7" s="745"/>
      <c r="CR7" s="743" t="s">
        <v>549</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-1</v>
      </c>
      <c r="CI8" s="777"/>
      <c r="CJ8" s="777"/>
      <c r="CK8" s="777"/>
      <c r="CL8" s="778"/>
      <c r="CM8" s="776">
        <v>-2</v>
      </c>
      <c r="CN8" s="777"/>
      <c r="CO8" s="777"/>
      <c r="CP8" s="777"/>
      <c r="CQ8" s="778"/>
      <c r="CR8" s="776">
        <v>25</v>
      </c>
      <c r="CS8" s="777"/>
      <c r="CT8" s="777"/>
      <c r="CU8" s="777"/>
      <c r="CV8" s="778"/>
      <c r="CW8" s="776" t="s">
        <v>549</v>
      </c>
      <c r="CX8" s="777"/>
      <c r="CY8" s="777"/>
      <c r="CZ8" s="777"/>
      <c r="DA8" s="778"/>
      <c r="DB8" s="776" t="s">
        <v>549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-71</v>
      </c>
      <c r="CI9" s="777"/>
      <c r="CJ9" s="777"/>
      <c r="CK9" s="777"/>
      <c r="CL9" s="778"/>
      <c r="CM9" s="776">
        <v>-12619</v>
      </c>
      <c r="CN9" s="777"/>
      <c r="CO9" s="777"/>
      <c r="CP9" s="777"/>
      <c r="CQ9" s="778"/>
      <c r="CR9" s="776">
        <v>1</v>
      </c>
      <c r="CS9" s="777"/>
      <c r="CT9" s="777"/>
      <c r="CU9" s="777"/>
      <c r="CV9" s="778"/>
      <c r="CW9" s="776" t="s">
        <v>549</v>
      </c>
      <c r="CX9" s="777"/>
      <c r="CY9" s="777"/>
      <c r="CZ9" s="777"/>
      <c r="DA9" s="778"/>
      <c r="DB9" s="776">
        <v>44</v>
      </c>
      <c r="DC9" s="777"/>
      <c r="DD9" s="777"/>
      <c r="DE9" s="777"/>
      <c r="DF9" s="778"/>
      <c r="DG9" s="776" t="s">
        <v>549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10357</v>
      </c>
      <c r="R23" s="793"/>
      <c r="S23" s="793"/>
      <c r="T23" s="793"/>
      <c r="U23" s="793"/>
      <c r="V23" s="793">
        <v>9719</v>
      </c>
      <c r="W23" s="793"/>
      <c r="X23" s="793"/>
      <c r="Y23" s="793"/>
      <c r="Z23" s="793"/>
      <c r="AA23" s="793">
        <v>638</v>
      </c>
      <c r="AB23" s="793"/>
      <c r="AC23" s="793"/>
      <c r="AD23" s="793"/>
      <c r="AE23" s="794"/>
      <c r="AF23" s="795">
        <v>437</v>
      </c>
      <c r="AG23" s="793"/>
      <c r="AH23" s="793"/>
      <c r="AI23" s="793"/>
      <c r="AJ23" s="796"/>
      <c r="AK23" s="797"/>
      <c r="AL23" s="798"/>
      <c r="AM23" s="798"/>
      <c r="AN23" s="798"/>
      <c r="AO23" s="798"/>
      <c r="AP23" s="793">
        <v>6381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913</v>
      </c>
      <c r="R28" s="823"/>
      <c r="S28" s="823"/>
      <c r="T28" s="823"/>
      <c r="U28" s="823"/>
      <c r="V28" s="823">
        <v>907</v>
      </c>
      <c r="W28" s="823"/>
      <c r="X28" s="823"/>
      <c r="Y28" s="823"/>
      <c r="Z28" s="823"/>
      <c r="AA28" s="823">
        <v>7</v>
      </c>
      <c r="AB28" s="823"/>
      <c r="AC28" s="823"/>
      <c r="AD28" s="823"/>
      <c r="AE28" s="824"/>
      <c r="AF28" s="825">
        <v>7</v>
      </c>
      <c r="AG28" s="823"/>
      <c r="AH28" s="823"/>
      <c r="AI28" s="823"/>
      <c r="AJ28" s="826"/>
      <c r="AK28" s="827">
        <v>81</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222</v>
      </c>
      <c r="R29" s="784"/>
      <c r="S29" s="784"/>
      <c r="T29" s="784"/>
      <c r="U29" s="784"/>
      <c r="V29" s="784">
        <v>161</v>
      </c>
      <c r="W29" s="784"/>
      <c r="X29" s="784"/>
      <c r="Y29" s="784"/>
      <c r="Z29" s="784"/>
      <c r="AA29" s="784">
        <v>61</v>
      </c>
      <c r="AB29" s="784"/>
      <c r="AC29" s="784"/>
      <c r="AD29" s="784"/>
      <c r="AE29" s="785"/>
      <c r="AF29" s="786">
        <v>61</v>
      </c>
      <c r="AG29" s="787"/>
      <c r="AH29" s="787"/>
      <c r="AI29" s="787"/>
      <c r="AJ29" s="788"/>
      <c r="AK29" s="834">
        <v>115</v>
      </c>
      <c r="AL29" s="830"/>
      <c r="AM29" s="830"/>
      <c r="AN29" s="830"/>
      <c r="AO29" s="830"/>
      <c r="AP29" s="830">
        <v>110</v>
      </c>
      <c r="AQ29" s="830"/>
      <c r="AR29" s="830"/>
      <c r="AS29" s="830"/>
      <c r="AT29" s="830"/>
      <c r="AU29" s="830">
        <v>57</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1056</v>
      </c>
      <c r="R30" s="784"/>
      <c r="S30" s="784"/>
      <c r="T30" s="784"/>
      <c r="U30" s="784"/>
      <c r="V30" s="784">
        <v>951</v>
      </c>
      <c r="W30" s="784"/>
      <c r="X30" s="784"/>
      <c r="Y30" s="784"/>
      <c r="Z30" s="784"/>
      <c r="AA30" s="784">
        <v>106</v>
      </c>
      <c r="AB30" s="784"/>
      <c r="AC30" s="784"/>
      <c r="AD30" s="784"/>
      <c r="AE30" s="785"/>
      <c r="AF30" s="786">
        <v>106</v>
      </c>
      <c r="AG30" s="787"/>
      <c r="AH30" s="787"/>
      <c r="AI30" s="787"/>
      <c r="AJ30" s="788"/>
      <c r="AK30" s="834">
        <v>156</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193</v>
      </c>
      <c r="R31" s="784"/>
      <c r="S31" s="784"/>
      <c r="T31" s="784"/>
      <c r="U31" s="784"/>
      <c r="V31" s="784">
        <v>191</v>
      </c>
      <c r="W31" s="784"/>
      <c r="X31" s="784"/>
      <c r="Y31" s="784"/>
      <c r="Z31" s="784"/>
      <c r="AA31" s="784">
        <v>1</v>
      </c>
      <c r="AB31" s="784"/>
      <c r="AC31" s="784"/>
      <c r="AD31" s="784"/>
      <c r="AE31" s="785"/>
      <c r="AF31" s="786">
        <v>1</v>
      </c>
      <c r="AG31" s="787"/>
      <c r="AH31" s="787"/>
      <c r="AI31" s="787"/>
      <c r="AJ31" s="788"/>
      <c r="AK31" s="834">
        <v>137</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662</v>
      </c>
      <c r="R32" s="784"/>
      <c r="S32" s="784"/>
      <c r="T32" s="784"/>
      <c r="U32" s="784"/>
      <c r="V32" s="784">
        <v>669</v>
      </c>
      <c r="W32" s="784"/>
      <c r="X32" s="784"/>
      <c r="Y32" s="784"/>
      <c r="Z32" s="784"/>
      <c r="AA32" s="784">
        <v>-8</v>
      </c>
      <c r="AB32" s="784"/>
      <c r="AC32" s="784"/>
      <c r="AD32" s="784"/>
      <c r="AE32" s="785"/>
      <c r="AF32" s="786">
        <v>417</v>
      </c>
      <c r="AG32" s="787"/>
      <c r="AH32" s="787"/>
      <c r="AI32" s="787"/>
      <c r="AJ32" s="788"/>
      <c r="AK32" s="834">
        <v>251</v>
      </c>
      <c r="AL32" s="830"/>
      <c r="AM32" s="830"/>
      <c r="AN32" s="830"/>
      <c r="AO32" s="830"/>
      <c r="AP32" s="830">
        <v>158</v>
      </c>
      <c r="AQ32" s="830"/>
      <c r="AR32" s="830"/>
      <c r="AS32" s="830"/>
      <c r="AT32" s="830"/>
      <c r="AU32" s="830">
        <v>144</v>
      </c>
      <c r="AV32" s="830"/>
      <c r="AW32" s="830"/>
      <c r="AX32" s="830"/>
      <c r="AY32" s="830"/>
      <c r="AZ32" s="831" t="s">
        <v>549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233</v>
      </c>
      <c r="R33" s="784"/>
      <c r="S33" s="784"/>
      <c r="T33" s="784"/>
      <c r="U33" s="784"/>
      <c r="V33" s="784">
        <v>135</v>
      </c>
      <c r="W33" s="784"/>
      <c r="X33" s="784"/>
      <c r="Y33" s="784"/>
      <c r="Z33" s="784"/>
      <c r="AA33" s="784">
        <v>98</v>
      </c>
      <c r="AB33" s="784"/>
      <c r="AC33" s="784"/>
      <c r="AD33" s="784"/>
      <c r="AE33" s="785"/>
      <c r="AF33" s="786">
        <v>98</v>
      </c>
      <c r="AG33" s="787"/>
      <c r="AH33" s="787"/>
      <c r="AI33" s="787"/>
      <c r="AJ33" s="788"/>
      <c r="AK33" s="834">
        <v>114</v>
      </c>
      <c r="AL33" s="830"/>
      <c r="AM33" s="830"/>
      <c r="AN33" s="830"/>
      <c r="AO33" s="830"/>
      <c r="AP33" s="830">
        <v>494</v>
      </c>
      <c r="AQ33" s="830"/>
      <c r="AR33" s="830"/>
      <c r="AS33" s="830"/>
      <c r="AT33" s="830"/>
      <c r="AU33" s="830">
        <v>357</v>
      </c>
      <c r="AV33" s="830"/>
      <c r="AW33" s="830"/>
      <c r="AX33" s="830"/>
      <c r="AY33" s="830"/>
      <c r="AZ33" s="831" t="s">
        <v>549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225</v>
      </c>
      <c r="R34" s="784"/>
      <c r="S34" s="784"/>
      <c r="T34" s="784"/>
      <c r="U34" s="784"/>
      <c r="V34" s="784">
        <v>80</v>
      </c>
      <c r="W34" s="784"/>
      <c r="X34" s="784"/>
      <c r="Y34" s="784"/>
      <c r="Z34" s="784"/>
      <c r="AA34" s="784">
        <v>145</v>
      </c>
      <c r="AB34" s="784"/>
      <c r="AC34" s="784"/>
      <c r="AD34" s="784"/>
      <c r="AE34" s="785"/>
      <c r="AF34" s="786">
        <v>175</v>
      </c>
      <c r="AG34" s="787"/>
      <c r="AH34" s="787"/>
      <c r="AI34" s="787"/>
      <c r="AJ34" s="788"/>
      <c r="AK34" s="834">
        <v>114</v>
      </c>
      <c r="AL34" s="830"/>
      <c r="AM34" s="830"/>
      <c r="AN34" s="830"/>
      <c r="AO34" s="830"/>
      <c r="AP34" s="830">
        <v>290</v>
      </c>
      <c r="AQ34" s="830"/>
      <c r="AR34" s="830"/>
      <c r="AS34" s="830"/>
      <c r="AT34" s="830"/>
      <c r="AU34" s="830">
        <v>248</v>
      </c>
      <c r="AV34" s="830"/>
      <c r="AW34" s="830"/>
      <c r="AX34" s="830"/>
      <c r="AY34" s="830"/>
      <c r="AZ34" s="831" t="s">
        <v>549</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865</v>
      </c>
      <c r="AG63" s="844"/>
      <c r="AH63" s="844"/>
      <c r="AI63" s="844"/>
      <c r="AJ63" s="845"/>
      <c r="AK63" s="846"/>
      <c r="AL63" s="841"/>
      <c r="AM63" s="841"/>
      <c r="AN63" s="841"/>
      <c r="AO63" s="841"/>
      <c r="AP63" s="844">
        <v>1052</v>
      </c>
      <c r="AQ63" s="844"/>
      <c r="AR63" s="844"/>
      <c r="AS63" s="844"/>
      <c r="AT63" s="844"/>
      <c r="AU63" s="844">
        <v>806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2008</v>
      </c>
      <c r="R68" s="866"/>
      <c r="S68" s="866"/>
      <c r="T68" s="866"/>
      <c r="U68" s="866"/>
      <c r="V68" s="866">
        <v>1901</v>
      </c>
      <c r="W68" s="866"/>
      <c r="X68" s="866"/>
      <c r="Y68" s="866"/>
      <c r="Z68" s="866"/>
      <c r="AA68" s="866">
        <v>107</v>
      </c>
      <c r="AB68" s="866"/>
      <c r="AC68" s="866"/>
      <c r="AD68" s="866"/>
      <c r="AE68" s="866"/>
      <c r="AF68" s="866">
        <v>107</v>
      </c>
      <c r="AG68" s="866"/>
      <c r="AH68" s="866"/>
      <c r="AI68" s="866"/>
      <c r="AJ68" s="866"/>
      <c r="AK68" s="866">
        <v>25</v>
      </c>
      <c r="AL68" s="866"/>
      <c r="AM68" s="866"/>
      <c r="AN68" s="866"/>
      <c r="AO68" s="866"/>
      <c r="AP68" s="866" t="s">
        <v>562</v>
      </c>
      <c r="AQ68" s="866"/>
      <c r="AR68" s="866"/>
      <c r="AS68" s="866"/>
      <c r="AT68" s="866"/>
      <c r="AU68" s="866" t="s">
        <v>562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30</v>
      </c>
      <c r="R69" s="830"/>
      <c r="S69" s="830"/>
      <c r="T69" s="830"/>
      <c r="U69" s="830"/>
      <c r="V69" s="830">
        <v>26</v>
      </c>
      <c r="W69" s="830"/>
      <c r="X69" s="830"/>
      <c r="Y69" s="830"/>
      <c r="Z69" s="830"/>
      <c r="AA69" s="830">
        <v>4</v>
      </c>
      <c r="AB69" s="830"/>
      <c r="AC69" s="830"/>
      <c r="AD69" s="830"/>
      <c r="AE69" s="830"/>
      <c r="AF69" s="830">
        <v>4</v>
      </c>
      <c r="AG69" s="830"/>
      <c r="AH69" s="830"/>
      <c r="AI69" s="830"/>
      <c r="AJ69" s="830"/>
      <c r="AK69" s="830">
        <v>13</v>
      </c>
      <c r="AL69" s="830"/>
      <c r="AM69" s="830"/>
      <c r="AN69" s="830"/>
      <c r="AO69" s="830"/>
      <c r="AP69" s="830" t="s">
        <v>562</v>
      </c>
      <c r="AQ69" s="830"/>
      <c r="AR69" s="830"/>
      <c r="AS69" s="830"/>
      <c r="AT69" s="830"/>
      <c r="AU69" s="830" t="s">
        <v>562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22</v>
      </c>
      <c r="R70" s="830"/>
      <c r="S70" s="830"/>
      <c r="T70" s="830"/>
      <c r="U70" s="830"/>
      <c r="V70" s="830">
        <v>20</v>
      </c>
      <c r="W70" s="830"/>
      <c r="X70" s="830"/>
      <c r="Y70" s="830"/>
      <c r="Z70" s="830"/>
      <c r="AA70" s="830">
        <v>2</v>
      </c>
      <c r="AB70" s="830"/>
      <c r="AC70" s="830"/>
      <c r="AD70" s="830"/>
      <c r="AE70" s="830"/>
      <c r="AF70" s="830">
        <v>2</v>
      </c>
      <c r="AG70" s="830"/>
      <c r="AH70" s="830"/>
      <c r="AI70" s="830"/>
      <c r="AJ70" s="830"/>
      <c r="AK70" s="830" t="s">
        <v>562</v>
      </c>
      <c r="AL70" s="830"/>
      <c r="AM70" s="830"/>
      <c r="AN70" s="830"/>
      <c r="AO70" s="830"/>
      <c r="AP70" s="830" t="s">
        <v>562</v>
      </c>
      <c r="AQ70" s="830"/>
      <c r="AR70" s="830"/>
      <c r="AS70" s="830"/>
      <c r="AT70" s="830"/>
      <c r="AU70" s="830" t="s">
        <v>562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113</v>
      </c>
      <c r="R71" s="830"/>
      <c r="S71" s="830"/>
      <c r="T71" s="830"/>
      <c r="U71" s="830"/>
      <c r="V71" s="830">
        <v>107</v>
      </c>
      <c r="W71" s="830"/>
      <c r="X71" s="830"/>
      <c r="Y71" s="830"/>
      <c r="Z71" s="830"/>
      <c r="AA71" s="830">
        <v>6</v>
      </c>
      <c r="AB71" s="830"/>
      <c r="AC71" s="830"/>
      <c r="AD71" s="830"/>
      <c r="AE71" s="830"/>
      <c r="AF71" s="830">
        <v>6</v>
      </c>
      <c r="AG71" s="830"/>
      <c r="AH71" s="830"/>
      <c r="AI71" s="830"/>
      <c r="AJ71" s="830"/>
      <c r="AK71" s="830">
        <v>5</v>
      </c>
      <c r="AL71" s="830"/>
      <c r="AM71" s="830"/>
      <c r="AN71" s="830"/>
      <c r="AO71" s="830"/>
      <c r="AP71" s="830" t="s">
        <v>562</v>
      </c>
      <c r="AQ71" s="830"/>
      <c r="AR71" s="830"/>
      <c r="AS71" s="830"/>
      <c r="AT71" s="830"/>
      <c r="AU71" s="830" t="s">
        <v>562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558</v>
      </c>
      <c r="C72" s="874"/>
      <c r="D72" s="874"/>
      <c r="E72" s="874"/>
      <c r="F72" s="874"/>
      <c r="G72" s="874"/>
      <c r="H72" s="874"/>
      <c r="I72" s="874"/>
      <c r="J72" s="874"/>
      <c r="K72" s="874"/>
      <c r="L72" s="874"/>
      <c r="M72" s="874"/>
      <c r="N72" s="874"/>
      <c r="O72" s="874"/>
      <c r="P72" s="875"/>
      <c r="Q72" s="876">
        <v>169552</v>
      </c>
      <c r="R72" s="830"/>
      <c r="S72" s="830"/>
      <c r="T72" s="830"/>
      <c r="U72" s="830"/>
      <c r="V72" s="830">
        <v>166609</v>
      </c>
      <c r="W72" s="830"/>
      <c r="X72" s="830"/>
      <c r="Y72" s="830"/>
      <c r="Z72" s="830"/>
      <c r="AA72" s="830">
        <v>2943</v>
      </c>
      <c r="AB72" s="830"/>
      <c r="AC72" s="830"/>
      <c r="AD72" s="830"/>
      <c r="AE72" s="830"/>
      <c r="AF72" s="830">
        <v>2943</v>
      </c>
      <c r="AG72" s="830"/>
      <c r="AH72" s="830"/>
      <c r="AI72" s="830"/>
      <c r="AJ72" s="830"/>
      <c r="AK72" s="830">
        <v>1308</v>
      </c>
      <c r="AL72" s="830"/>
      <c r="AM72" s="830"/>
      <c r="AN72" s="830"/>
      <c r="AO72" s="830"/>
      <c r="AP72" s="830" t="s">
        <v>562</v>
      </c>
      <c r="AQ72" s="830"/>
      <c r="AR72" s="830"/>
      <c r="AS72" s="830"/>
      <c r="AT72" s="830"/>
      <c r="AU72" s="830" t="s">
        <v>562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550</v>
      </c>
      <c r="C73" s="874"/>
      <c r="D73" s="874"/>
      <c r="E73" s="874"/>
      <c r="F73" s="874"/>
      <c r="G73" s="874"/>
      <c r="H73" s="874"/>
      <c r="I73" s="874"/>
      <c r="J73" s="874"/>
      <c r="K73" s="874"/>
      <c r="L73" s="874"/>
      <c r="M73" s="874"/>
      <c r="N73" s="874"/>
      <c r="O73" s="874"/>
      <c r="P73" s="875"/>
      <c r="Q73" s="876">
        <v>40</v>
      </c>
      <c r="R73" s="830"/>
      <c r="S73" s="830"/>
      <c r="T73" s="830"/>
      <c r="U73" s="830"/>
      <c r="V73" s="830">
        <v>36</v>
      </c>
      <c r="W73" s="830"/>
      <c r="X73" s="830"/>
      <c r="Y73" s="830"/>
      <c r="Z73" s="830"/>
      <c r="AA73" s="830">
        <v>4</v>
      </c>
      <c r="AB73" s="830"/>
      <c r="AC73" s="830"/>
      <c r="AD73" s="830"/>
      <c r="AE73" s="830"/>
      <c r="AF73" s="830">
        <v>4</v>
      </c>
      <c r="AG73" s="830"/>
      <c r="AH73" s="830"/>
      <c r="AI73" s="830"/>
      <c r="AJ73" s="830"/>
      <c r="AK73" s="830">
        <v>31</v>
      </c>
      <c r="AL73" s="830"/>
      <c r="AM73" s="830"/>
      <c r="AN73" s="830"/>
      <c r="AO73" s="830"/>
      <c r="AP73" s="830" t="s">
        <v>562</v>
      </c>
      <c r="AQ73" s="830"/>
      <c r="AR73" s="830"/>
      <c r="AS73" s="830"/>
      <c r="AT73" s="830"/>
      <c r="AU73" s="830" t="s">
        <v>562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551</v>
      </c>
      <c r="C74" s="874"/>
      <c r="D74" s="874"/>
      <c r="E74" s="874"/>
      <c r="F74" s="874"/>
      <c r="G74" s="874"/>
      <c r="H74" s="874"/>
      <c r="I74" s="874"/>
      <c r="J74" s="874"/>
      <c r="K74" s="874"/>
      <c r="L74" s="874"/>
      <c r="M74" s="874"/>
      <c r="N74" s="874"/>
      <c r="O74" s="874"/>
      <c r="P74" s="875"/>
      <c r="Q74" s="876">
        <v>37</v>
      </c>
      <c r="R74" s="830"/>
      <c r="S74" s="830"/>
      <c r="T74" s="830"/>
      <c r="U74" s="830"/>
      <c r="V74" s="830">
        <v>33</v>
      </c>
      <c r="W74" s="830"/>
      <c r="X74" s="830"/>
      <c r="Y74" s="830"/>
      <c r="Z74" s="830"/>
      <c r="AA74" s="830">
        <v>4</v>
      </c>
      <c r="AB74" s="830"/>
      <c r="AC74" s="830"/>
      <c r="AD74" s="830"/>
      <c r="AE74" s="830"/>
      <c r="AF74" s="830">
        <v>4</v>
      </c>
      <c r="AG74" s="830"/>
      <c r="AH74" s="830"/>
      <c r="AI74" s="830"/>
      <c r="AJ74" s="830"/>
      <c r="AK74" s="830">
        <v>32</v>
      </c>
      <c r="AL74" s="830"/>
      <c r="AM74" s="830"/>
      <c r="AN74" s="830"/>
      <c r="AO74" s="830"/>
      <c r="AP74" s="830" t="s">
        <v>562</v>
      </c>
      <c r="AQ74" s="830"/>
      <c r="AR74" s="830"/>
      <c r="AS74" s="830"/>
      <c r="AT74" s="830"/>
      <c r="AU74" s="830" t="s">
        <v>562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556</v>
      </c>
      <c r="C75" s="874"/>
      <c r="D75" s="874"/>
      <c r="E75" s="874"/>
      <c r="F75" s="874"/>
      <c r="G75" s="874"/>
      <c r="H75" s="874"/>
      <c r="I75" s="874"/>
      <c r="J75" s="874"/>
      <c r="K75" s="874"/>
      <c r="L75" s="874"/>
      <c r="M75" s="874"/>
      <c r="N75" s="874"/>
      <c r="O75" s="874"/>
      <c r="P75" s="875"/>
      <c r="Q75" s="877">
        <v>640</v>
      </c>
      <c r="R75" s="878"/>
      <c r="S75" s="878"/>
      <c r="T75" s="878"/>
      <c r="U75" s="834"/>
      <c r="V75" s="879">
        <v>598</v>
      </c>
      <c r="W75" s="878"/>
      <c r="X75" s="878"/>
      <c r="Y75" s="878"/>
      <c r="Z75" s="834"/>
      <c r="AA75" s="879">
        <v>41</v>
      </c>
      <c r="AB75" s="878"/>
      <c r="AC75" s="878"/>
      <c r="AD75" s="878"/>
      <c r="AE75" s="834"/>
      <c r="AF75" s="879">
        <v>41</v>
      </c>
      <c r="AG75" s="878"/>
      <c r="AH75" s="878"/>
      <c r="AI75" s="878"/>
      <c r="AJ75" s="834"/>
      <c r="AK75" s="879">
        <v>2</v>
      </c>
      <c r="AL75" s="878"/>
      <c r="AM75" s="878"/>
      <c r="AN75" s="878"/>
      <c r="AO75" s="834"/>
      <c r="AP75" s="879">
        <v>15</v>
      </c>
      <c r="AQ75" s="878"/>
      <c r="AR75" s="878"/>
      <c r="AS75" s="878"/>
      <c r="AT75" s="834"/>
      <c r="AU75" s="879">
        <v>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552</v>
      </c>
      <c r="C76" s="874"/>
      <c r="D76" s="874"/>
      <c r="E76" s="874"/>
      <c r="F76" s="874"/>
      <c r="G76" s="874"/>
      <c r="H76" s="874"/>
      <c r="I76" s="874"/>
      <c r="J76" s="874"/>
      <c r="K76" s="874"/>
      <c r="L76" s="874"/>
      <c r="M76" s="874"/>
      <c r="N76" s="874"/>
      <c r="O76" s="874"/>
      <c r="P76" s="875"/>
      <c r="Q76" s="877">
        <v>128</v>
      </c>
      <c r="R76" s="878"/>
      <c r="S76" s="878"/>
      <c r="T76" s="878"/>
      <c r="U76" s="834"/>
      <c r="V76" s="879">
        <v>116</v>
      </c>
      <c r="W76" s="878"/>
      <c r="X76" s="878"/>
      <c r="Y76" s="878"/>
      <c r="Z76" s="834"/>
      <c r="AA76" s="879">
        <v>12</v>
      </c>
      <c r="AB76" s="878"/>
      <c r="AC76" s="878"/>
      <c r="AD76" s="878"/>
      <c r="AE76" s="834"/>
      <c r="AF76" s="879">
        <v>12</v>
      </c>
      <c r="AG76" s="878"/>
      <c r="AH76" s="878"/>
      <c r="AI76" s="878"/>
      <c r="AJ76" s="834"/>
      <c r="AK76" s="879" t="s">
        <v>562</v>
      </c>
      <c r="AL76" s="878"/>
      <c r="AM76" s="878"/>
      <c r="AN76" s="878"/>
      <c r="AO76" s="834"/>
      <c r="AP76" s="879" t="s">
        <v>562</v>
      </c>
      <c r="AQ76" s="878"/>
      <c r="AR76" s="878"/>
      <c r="AS76" s="878"/>
      <c r="AT76" s="834"/>
      <c r="AU76" s="879" t="s">
        <v>562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3123</v>
      </c>
      <c r="AG88" s="844"/>
      <c r="AH88" s="844"/>
      <c r="AI88" s="844"/>
      <c r="AJ88" s="844"/>
      <c r="AK88" s="841"/>
      <c r="AL88" s="841"/>
      <c r="AM88" s="841"/>
      <c r="AN88" s="841"/>
      <c r="AO88" s="841"/>
      <c r="AP88" s="844">
        <v>15</v>
      </c>
      <c r="AQ88" s="844"/>
      <c r="AR88" s="844"/>
      <c r="AS88" s="844"/>
      <c r="AT88" s="844"/>
      <c r="AU88" s="844">
        <v>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v>
      </c>
      <c r="CS102" s="852"/>
      <c r="CT102" s="852"/>
      <c r="CU102" s="852"/>
      <c r="CV102" s="891"/>
      <c r="CW102" s="890" t="s">
        <v>569</v>
      </c>
      <c r="CX102" s="852"/>
      <c r="CY102" s="852"/>
      <c r="CZ102" s="852"/>
      <c r="DA102" s="891"/>
      <c r="DB102" s="890">
        <v>44</v>
      </c>
      <c r="DC102" s="852"/>
      <c r="DD102" s="852"/>
      <c r="DE102" s="852"/>
      <c r="DF102" s="891"/>
      <c r="DG102" s="890" t="s">
        <v>569</v>
      </c>
      <c r="DH102" s="852"/>
      <c r="DI102" s="852"/>
      <c r="DJ102" s="852"/>
      <c r="DK102" s="891"/>
      <c r="DL102" s="890" t="s">
        <v>569</v>
      </c>
      <c r="DM102" s="852"/>
      <c r="DN102" s="852"/>
      <c r="DO102" s="852"/>
      <c r="DP102" s="891"/>
      <c r="DQ102" s="890" t="s">
        <v>569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1067867</v>
      </c>
      <c r="AB110" s="900"/>
      <c r="AC110" s="900"/>
      <c r="AD110" s="900"/>
      <c r="AE110" s="901"/>
      <c r="AF110" s="902">
        <v>1078073</v>
      </c>
      <c r="AG110" s="900"/>
      <c r="AH110" s="900"/>
      <c r="AI110" s="900"/>
      <c r="AJ110" s="901"/>
      <c r="AK110" s="902">
        <v>983759</v>
      </c>
      <c r="AL110" s="900"/>
      <c r="AM110" s="900"/>
      <c r="AN110" s="900"/>
      <c r="AO110" s="901"/>
      <c r="AP110" s="903">
        <v>23.9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7500434</v>
      </c>
      <c r="BR110" s="931"/>
      <c r="BS110" s="931"/>
      <c r="BT110" s="931"/>
      <c r="BU110" s="931"/>
      <c r="BV110" s="931">
        <v>6890276</v>
      </c>
      <c r="BW110" s="931"/>
      <c r="BX110" s="931"/>
      <c r="BY110" s="931"/>
      <c r="BZ110" s="931"/>
      <c r="CA110" s="931">
        <v>6381331</v>
      </c>
      <c r="CB110" s="931"/>
      <c r="CC110" s="931"/>
      <c r="CD110" s="931"/>
      <c r="CE110" s="931"/>
      <c r="CF110" s="944">
        <v>154.69999999999999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25029</v>
      </c>
      <c r="BR111" s="926"/>
      <c r="BS111" s="926"/>
      <c r="BT111" s="926"/>
      <c r="BU111" s="926"/>
      <c r="BV111" s="926">
        <v>17032</v>
      </c>
      <c r="BW111" s="926"/>
      <c r="BX111" s="926"/>
      <c r="BY111" s="926"/>
      <c r="BZ111" s="926"/>
      <c r="CA111" s="926">
        <v>10669</v>
      </c>
      <c r="CB111" s="926"/>
      <c r="CC111" s="926"/>
      <c r="CD111" s="926"/>
      <c r="CE111" s="926"/>
      <c r="CF111" s="920">
        <v>0.3</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865451</v>
      </c>
      <c r="BR112" s="926"/>
      <c r="BS112" s="926"/>
      <c r="BT112" s="926"/>
      <c r="BU112" s="926"/>
      <c r="BV112" s="926">
        <v>870753</v>
      </c>
      <c r="BW112" s="926"/>
      <c r="BX112" s="926"/>
      <c r="BY112" s="926"/>
      <c r="BZ112" s="926"/>
      <c r="CA112" s="926">
        <v>805114</v>
      </c>
      <c r="CB112" s="926"/>
      <c r="CC112" s="926"/>
      <c r="CD112" s="926"/>
      <c r="CE112" s="926"/>
      <c r="CF112" s="920">
        <v>19.5</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133117</v>
      </c>
      <c r="AB113" s="938"/>
      <c r="AC113" s="938"/>
      <c r="AD113" s="938"/>
      <c r="AE113" s="939"/>
      <c r="AF113" s="940">
        <v>135045</v>
      </c>
      <c r="AG113" s="938"/>
      <c r="AH113" s="938"/>
      <c r="AI113" s="938"/>
      <c r="AJ113" s="939"/>
      <c r="AK113" s="940">
        <v>130311</v>
      </c>
      <c r="AL113" s="938"/>
      <c r="AM113" s="938"/>
      <c r="AN113" s="938"/>
      <c r="AO113" s="939"/>
      <c r="AP113" s="941">
        <v>3.2</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8248</v>
      </c>
      <c r="BR113" s="926"/>
      <c r="BS113" s="926"/>
      <c r="BT113" s="926"/>
      <c r="BU113" s="926"/>
      <c r="BV113" s="926">
        <v>3238</v>
      </c>
      <c r="BW113" s="926"/>
      <c r="BX113" s="926"/>
      <c r="BY113" s="926"/>
      <c r="BZ113" s="926"/>
      <c r="CA113" s="926">
        <v>1086</v>
      </c>
      <c r="CB113" s="926"/>
      <c r="CC113" s="926"/>
      <c r="CD113" s="926"/>
      <c r="CE113" s="926"/>
      <c r="CF113" s="920">
        <v>0</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25029</v>
      </c>
      <c r="DH113" s="959"/>
      <c r="DI113" s="959"/>
      <c r="DJ113" s="959"/>
      <c r="DK113" s="960"/>
      <c r="DL113" s="961">
        <v>17032</v>
      </c>
      <c r="DM113" s="959"/>
      <c r="DN113" s="959"/>
      <c r="DO113" s="959"/>
      <c r="DP113" s="960"/>
      <c r="DQ113" s="961">
        <v>10669</v>
      </c>
      <c r="DR113" s="959"/>
      <c r="DS113" s="959"/>
      <c r="DT113" s="959"/>
      <c r="DU113" s="960"/>
      <c r="DV113" s="962">
        <v>0.3</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5012</v>
      </c>
      <c r="AB114" s="959"/>
      <c r="AC114" s="959"/>
      <c r="AD114" s="959"/>
      <c r="AE114" s="960"/>
      <c r="AF114" s="961">
        <v>5209</v>
      </c>
      <c r="AG114" s="959"/>
      <c r="AH114" s="959"/>
      <c r="AI114" s="959"/>
      <c r="AJ114" s="960"/>
      <c r="AK114" s="961">
        <v>2675</v>
      </c>
      <c r="AL114" s="959"/>
      <c r="AM114" s="959"/>
      <c r="AN114" s="959"/>
      <c r="AO114" s="960"/>
      <c r="AP114" s="962">
        <v>0.1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825704</v>
      </c>
      <c r="BR114" s="926"/>
      <c r="BS114" s="926"/>
      <c r="BT114" s="926"/>
      <c r="BU114" s="926"/>
      <c r="BV114" s="926">
        <v>731931</v>
      </c>
      <c r="BW114" s="926"/>
      <c r="BX114" s="926"/>
      <c r="BY114" s="926"/>
      <c r="BZ114" s="926"/>
      <c r="CA114" s="926">
        <v>656520</v>
      </c>
      <c r="CB114" s="926"/>
      <c r="CC114" s="926"/>
      <c r="CD114" s="926"/>
      <c r="CE114" s="926"/>
      <c r="CF114" s="920">
        <v>15.9</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11908</v>
      </c>
      <c r="AB115" s="938"/>
      <c r="AC115" s="938"/>
      <c r="AD115" s="938"/>
      <c r="AE115" s="939"/>
      <c r="AF115" s="940">
        <v>10169</v>
      </c>
      <c r="AG115" s="938"/>
      <c r="AH115" s="938"/>
      <c r="AI115" s="938"/>
      <c r="AJ115" s="939"/>
      <c r="AK115" s="940">
        <v>7507</v>
      </c>
      <c r="AL115" s="938"/>
      <c r="AM115" s="938"/>
      <c r="AN115" s="938"/>
      <c r="AO115" s="939"/>
      <c r="AP115" s="941">
        <v>0.2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1217904</v>
      </c>
      <c r="AB117" s="979"/>
      <c r="AC117" s="979"/>
      <c r="AD117" s="979"/>
      <c r="AE117" s="980"/>
      <c r="AF117" s="981">
        <v>1228496</v>
      </c>
      <c r="AG117" s="979"/>
      <c r="AH117" s="979"/>
      <c r="AI117" s="979"/>
      <c r="AJ117" s="980"/>
      <c r="AK117" s="981">
        <v>1124252</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9224866</v>
      </c>
      <c r="BR119" s="1000"/>
      <c r="BS119" s="1000"/>
      <c r="BT119" s="1000"/>
      <c r="BU119" s="1000"/>
      <c r="BV119" s="1000">
        <v>8513230</v>
      </c>
      <c r="BW119" s="1000"/>
      <c r="BX119" s="1000"/>
      <c r="BY119" s="1000"/>
      <c r="BZ119" s="1000"/>
      <c r="CA119" s="1000">
        <v>7854720</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6315016</v>
      </c>
      <c r="BR120" s="931"/>
      <c r="BS120" s="931"/>
      <c r="BT120" s="931"/>
      <c r="BU120" s="931"/>
      <c r="BV120" s="931">
        <v>6209329</v>
      </c>
      <c r="BW120" s="931"/>
      <c r="BX120" s="931"/>
      <c r="BY120" s="931"/>
      <c r="BZ120" s="931"/>
      <c r="CA120" s="931">
        <v>6590848</v>
      </c>
      <c r="CB120" s="931"/>
      <c r="CC120" s="931"/>
      <c r="CD120" s="931"/>
      <c r="CE120" s="931"/>
      <c r="CF120" s="944">
        <v>159.80000000000001</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298451</v>
      </c>
      <c r="DH120" s="931"/>
      <c r="DI120" s="931"/>
      <c r="DJ120" s="931"/>
      <c r="DK120" s="931"/>
      <c r="DL120" s="931">
        <v>361804</v>
      </c>
      <c r="DM120" s="931"/>
      <c r="DN120" s="931"/>
      <c r="DO120" s="931"/>
      <c r="DP120" s="931"/>
      <c r="DQ120" s="931">
        <v>357328</v>
      </c>
      <c r="DR120" s="931"/>
      <c r="DS120" s="931"/>
      <c r="DT120" s="931"/>
      <c r="DU120" s="931"/>
      <c r="DV120" s="932">
        <v>8.6999999999999993</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10047</v>
      </c>
      <c r="AB121" s="959"/>
      <c r="AC121" s="959"/>
      <c r="AD121" s="959"/>
      <c r="AE121" s="960"/>
      <c r="AF121" s="961">
        <v>7997</v>
      </c>
      <c r="AG121" s="959"/>
      <c r="AH121" s="959"/>
      <c r="AI121" s="959"/>
      <c r="AJ121" s="960"/>
      <c r="AK121" s="961">
        <v>6363</v>
      </c>
      <c r="AL121" s="959"/>
      <c r="AM121" s="959"/>
      <c r="AN121" s="959"/>
      <c r="AO121" s="960"/>
      <c r="AP121" s="962">
        <v>0.2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8926</v>
      </c>
      <c r="BR121" s="926"/>
      <c r="BS121" s="926"/>
      <c r="BT121" s="926"/>
      <c r="BU121" s="926"/>
      <c r="BV121" s="926">
        <v>4751</v>
      </c>
      <c r="BW121" s="926"/>
      <c r="BX121" s="926"/>
      <c r="BY121" s="926"/>
      <c r="BZ121" s="926"/>
      <c r="CA121" s="926">
        <v>1253</v>
      </c>
      <c r="CB121" s="926"/>
      <c r="CC121" s="926"/>
      <c r="CD121" s="926"/>
      <c r="CE121" s="926"/>
      <c r="CF121" s="920">
        <v>0</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333998</v>
      </c>
      <c r="DH121" s="926"/>
      <c r="DI121" s="926"/>
      <c r="DJ121" s="926"/>
      <c r="DK121" s="926"/>
      <c r="DL121" s="926">
        <v>284821</v>
      </c>
      <c r="DM121" s="926"/>
      <c r="DN121" s="926"/>
      <c r="DO121" s="926"/>
      <c r="DP121" s="926"/>
      <c r="DQ121" s="926">
        <v>247764</v>
      </c>
      <c r="DR121" s="926"/>
      <c r="DS121" s="926"/>
      <c r="DT121" s="926"/>
      <c r="DU121" s="926"/>
      <c r="DV121" s="927">
        <v>6</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6328025</v>
      </c>
      <c r="BR122" s="1000"/>
      <c r="BS122" s="1000"/>
      <c r="BT122" s="1000"/>
      <c r="BU122" s="1000"/>
      <c r="BV122" s="1000">
        <v>5806472</v>
      </c>
      <c r="BW122" s="1000"/>
      <c r="BX122" s="1000"/>
      <c r="BY122" s="1000"/>
      <c r="BZ122" s="1000"/>
      <c r="CA122" s="1000">
        <v>5393567</v>
      </c>
      <c r="CB122" s="1000"/>
      <c r="CC122" s="1000"/>
      <c r="CD122" s="1000"/>
      <c r="CE122" s="1000"/>
      <c r="CF122" s="1017">
        <v>130.80000000000001</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171322</v>
      </c>
      <c r="DH122" s="926"/>
      <c r="DI122" s="926"/>
      <c r="DJ122" s="926"/>
      <c r="DK122" s="926"/>
      <c r="DL122" s="926">
        <v>161040</v>
      </c>
      <c r="DM122" s="926"/>
      <c r="DN122" s="926"/>
      <c r="DO122" s="926"/>
      <c r="DP122" s="926"/>
      <c r="DQ122" s="926">
        <v>143514</v>
      </c>
      <c r="DR122" s="926"/>
      <c r="DS122" s="926"/>
      <c r="DT122" s="926"/>
      <c r="DU122" s="926"/>
      <c r="DV122" s="927">
        <v>3.5</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12651967</v>
      </c>
      <c r="BR123" s="1064"/>
      <c r="BS123" s="1064"/>
      <c r="BT123" s="1064"/>
      <c r="BU123" s="1064"/>
      <c r="BV123" s="1064">
        <v>12020552</v>
      </c>
      <c r="BW123" s="1064"/>
      <c r="BX123" s="1064"/>
      <c r="BY123" s="1064"/>
      <c r="BZ123" s="1064"/>
      <c r="CA123" s="1064">
        <v>11985668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v>61680</v>
      </c>
      <c r="DH123" s="959"/>
      <c r="DI123" s="959"/>
      <c r="DJ123" s="959"/>
      <c r="DK123" s="960"/>
      <c r="DL123" s="961">
        <v>63088</v>
      </c>
      <c r="DM123" s="959"/>
      <c r="DN123" s="959"/>
      <c r="DO123" s="959"/>
      <c r="DP123" s="960"/>
      <c r="DQ123" s="961">
        <v>56508</v>
      </c>
      <c r="DR123" s="959"/>
      <c r="DS123" s="959"/>
      <c r="DT123" s="959"/>
      <c r="DU123" s="960"/>
      <c r="DV123" s="962">
        <v>1.4</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1861</v>
      </c>
      <c r="AB127" s="959"/>
      <c r="AC127" s="959"/>
      <c r="AD127" s="959"/>
      <c r="AE127" s="960"/>
      <c r="AF127" s="961">
        <v>2172</v>
      </c>
      <c r="AG127" s="959"/>
      <c r="AH127" s="959"/>
      <c r="AI127" s="959"/>
      <c r="AJ127" s="960"/>
      <c r="AK127" s="961">
        <v>1144</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4033</v>
      </c>
      <c r="AB128" s="1046"/>
      <c r="AC128" s="1046"/>
      <c r="AD128" s="1046"/>
      <c r="AE128" s="1047"/>
      <c r="AF128" s="1048">
        <v>4871</v>
      </c>
      <c r="AG128" s="1046"/>
      <c r="AH128" s="1046"/>
      <c r="AI128" s="1046"/>
      <c r="AJ128" s="1047"/>
      <c r="AK128" s="1048">
        <v>4125</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5003109</v>
      </c>
      <c r="AB129" s="959"/>
      <c r="AC129" s="959"/>
      <c r="AD129" s="959"/>
      <c r="AE129" s="960"/>
      <c r="AF129" s="961">
        <v>4938675</v>
      </c>
      <c r="AG129" s="959"/>
      <c r="AH129" s="959"/>
      <c r="AI129" s="959"/>
      <c r="AJ129" s="960"/>
      <c r="AK129" s="961">
        <v>4939810</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914302</v>
      </c>
      <c r="AB130" s="959"/>
      <c r="AC130" s="959"/>
      <c r="AD130" s="959"/>
      <c r="AE130" s="960"/>
      <c r="AF130" s="961">
        <v>900182</v>
      </c>
      <c r="AG130" s="959"/>
      <c r="AH130" s="959"/>
      <c r="AI130" s="959"/>
      <c r="AJ130" s="960"/>
      <c r="AK130" s="961">
        <v>815763</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4088807</v>
      </c>
      <c r="AB131" s="986"/>
      <c r="AC131" s="986"/>
      <c r="AD131" s="986"/>
      <c r="AE131" s="987"/>
      <c r="AF131" s="985">
        <v>4038493</v>
      </c>
      <c r="AG131" s="986"/>
      <c r="AH131" s="986"/>
      <c r="AI131" s="986"/>
      <c r="AJ131" s="987"/>
      <c r="AK131" s="985">
        <v>4124047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7.3265624909999998</v>
      </c>
      <c r="AB132" s="1097"/>
      <c r="AC132" s="1097"/>
      <c r="AD132" s="1097"/>
      <c r="AE132" s="1098"/>
      <c r="AF132" s="1099">
        <v>8.0090023680000009</v>
      </c>
      <c r="AG132" s="1097"/>
      <c r="AH132" s="1097"/>
      <c r="AI132" s="1097"/>
      <c r="AJ132" s="1098"/>
      <c r="AK132" s="1099">
        <v>7.3802262680000004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7</v>
      </c>
      <c r="AB133" s="1080"/>
      <c r="AC133" s="1080"/>
      <c r="AD133" s="1080"/>
      <c r="AE133" s="1081"/>
      <c r="AF133" s="1079">
        <v>7.4</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rXOLj6K2Rkt1Om0IOfiFTf4RdjCPRFjNvjb1TPe4TSHgc7qLoidSsGwDVwpDq65RkItJSkZcgTdqndHd6S6SQ==" saltValue="a4GOTPhfrkJCODU7GHDN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viN+LI3FjGCPPz5TeSWZPfn+qPNE5Z6RllZJ1C1Pr+NXhHkBkTqUYTaIFZH/XGu/KV/eIB9ilCfwMPMZ7slmw==" saltValue="jf6r9Q1JxubztcHlY5+3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p0p4heoE/u25iU9ZZYpvkNrtR1F0z6wah2v7YtB7cRP4vF14Bu+CpATo9TowdF+JsHF7ITLn3Xpw15EC0Ra3g==" saltValue="nCNKwCI0JIY6nw6/b+s9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1252435</v>
      </c>
      <c r="AP9" s="281">
        <v>267786</v>
      </c>
      <c r="AQ9" s="282">
        <v>243450</v>
      </c>
      <c r="AR9" s="283">
        <v>10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33499</v>
      </c>
      <c r="AP10" s="284">
        <v>7162</v>
      </c>
      <c r="AQ10" s="285">
        <v>36828</v>
      </c>
      <c r="AR10" s="286">
        <v>-80.599999999999994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2575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15209</v>
      </c>
      <c r="AP13" s="284">
        <v>3252</v>
      </c>
      <c r="AQ13" s="285">
        <v>11862</v>
      </c>
      <c r="AR13" s="286">
        <v>-72.599999999999994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68754</v>
      </c>
      <c r="AP14" s="284">
        <v>14700</v>
      </c>
      <c r="AQ14" s="285">
        <v>4647</v>
      </c>
      <c r="AR14" s="286">
        <v>216.3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-156017</v>
      </c>
      <c r="AP15" s="284">
        <v>-33358</v>
      </c>
      <c r="AQ15" s="285">
        <v>-13358</v>
      </c>
      <c r="AR15" s="286">
        <v>149.69999999999999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1213880</v>
      </c>
      <c r="AP16" s="284">
        <v>259542</v>
      </c>
      <c r="AQ16" s="285">
        <v>286004</v>
      </c>
      <c r="AR16" s="286">
        <v>-9.3000000000000007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25.02</v>
      </c>
      <c r="AP21" s="298">
        <v>24.25</v>
      </c>
      <c r="AQ21" s="299">
        <v>0.77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95.7</v>
      </c>
      <c r="AP22" s="303">
        <v>95.4</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983759</v>
      </c>
      <c r="AP32" s="312">
        <v>210340</v>
      </c>
      <c r="AQ32" s="313">
        <v>167387</v>
      </c>
      <c r="AR32" s="314">
        <v>25.7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5</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130311</v>
      </c>
      <c r="AP35" s="312">
        <v>27862</v>
      </c>
      <c r="AQ35" s="313">
        <v>34589</v>
      </c>
      <c r="AR35" s="314">
        <v>-19.399999999999999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2675</v>
      </c>
      <c r="AP36" s="312">
        <v>572</v>
      </c>
      <c r="AQ36" s="313">
        <v>2508</v>
      </c>
      <c r="AR36" s="314">
        <v>-77.2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7507</v>
      </c>
      <c r="AP37" s="312">
        <v>1605</v>
      </c>
      <c r="AQ37" s="313">
        <v>1525</v>
      </c>
      <c r="AR37" s="314">
        <v>5.2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44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-4125</v>
      </c>
      <c r="AP39" s="312">
        <v>-882</v>
      </c>
      <c r="AQ39" s="313">
        <v>-7489</v>
      </c>
      <c r="AR39" s="314">
        <v>-88.2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-815763</v>
      </c>
      <c r="AP40" s="312">
        <v>-174420</v>
      </c>
      <c r="AQ40" s="313">
        <v>-138932</v>
      </c>
      <c r="AR40" s="314">
        <v>25.5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304364</v>
      </c>
      <c r="AP41" s="312">
        <v>65077</v>
      </c>
      <c r="AQ41" s="313">
        <v>59636</v>
      </c>
      <c r="AR41" s="314">
        <v>9.1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1382433</v>
      </c>
      <c r="AN51" s="334">
        <v>260247</v>
      </c>
      <c r="AO51" s="335">
        <v>26.2</v>
      </c>
      <c r="AP51" s="336">
        <v>190274</v>
      </c>
      <c r="AQ51" s="337">
        <v>13.6</v>
      </c>
      <c r="AR51" s="338">
        <v>12.6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470689</v>
      </c>
      <c r="AN52" s="342">
        <v>88609</v>
      </c>
      <c r="AO52" s="343">
        <v>-18.8</v>
      </c>
      <c r="AP52" s="344">
        <v>88584</v>
      </c>
      <c r="AQ52" s="345">
        <v>7.3</v>
      </c>
      <c r="AR52" s="346">
        <v>-26.1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1979967</v>
      </c>
      <c r="AN53" s="334">
        <v>386486</v>
      </c>
      <c r="AO53" s="335">
        <v>48.5</v>
      </c>
      <c r="AP53" s="336">
        <v>301035</v>
      </c>
      <c r="AQ53" s="337">
        <v>58.2</v>
      </c>
      <c r="AR53" s="338">
        <v>-9.6999999999999993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644510</v>
      </c>
      <c r="AN54" s="342">
        <v>125807</v>
      </c>
      <c r="AO54" s="343">
        <v>42</v>
      </c>
      <c r="AP54" s="344">
        <v>154376</v>
      </c>
      <c r="AQ54" s="345">
        <v>74.3</v>
      </c>
      <c r="AR54" s="346">
        <v>-32.299999999999997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1069946</v>
      </c>
      <c r="AN55" s="334">
        <v>214246</v>
      </c>
      <c r="AO55" s="335">
        <v>-44.6</v>
      </c>
      <c r="AP55" s="336">
        <v>277467</v>
      </c>
      <c r="AQ55" s="337">
        <v>-7.8</v>
      </c>
      <c r="AR55" s="338">
        <v>-36.799999999999997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552024</v>
      </c>
      <c r="AN56" s="342">
        <v>110537</v>
      </c>
      <c r="AO56" s="343">
        <v>-12.1</v>
      </c>
      <c r="AP56" s="344">
        <v>128378</v>
      </c>
      <c r="AQ56" s="345">
        <v>-16.8</v>
      </c>
      <c r="AR56" s="346">
        <v>4.7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1270453</v>
      </c>
      <c r="AN57" s="334">
        <v>262545</v>
      </c>
      <c r="AO57" s="335">
        <v>22.5</v>
      </c>
      <c r="AP57" s="336">
        <v>282256</v>
      </c>
      <c r="AQ57" s="337">
        <v>1.7</v>
      </c>
      <c r="AR57" s="338">
        <v>20.8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638058</v>
      </c>
      <c r="AN58" s="342">
        <v>131857</v>
      </c>
      <c r="AO58" s="343">
        <v>19.3</v>
      </c>
      <c r="AP58" s="344">
        <v>145453</v>
      </c>
      <c r="AQ58" s="345">
        <v>13.3</v>
      </c>
      <c r="AR58" s="346">
        <v>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844879</v>
      </c>
      <c r="AN59" s="334">
        <v>180645</v>
      </c>
      <c r="AO59" s="335">
        <v>-31.2</v>
      </c>
      <c r="AP59" s="336">
        <v>295341</v>
      </c>
      <c r="AQ59" s="337">
        <v>4.5999999999999996</v>
      </c>
      <c r="AR59" s="338">
        <v>-35.799999999999997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534788</v>
      </c>
      <c r="AN60" s="342">
        <v>114344</v>
      </c>
      <c r="AO60" s="343">
        <v>-13.3</v>
      </c>
      <c r="AP60" s="344">
        <v>137402</v>
      </c>
      <c r="AQ60" s="345">
        <v>-5.5</v>
      </c>
      <c r="AR60" s="346">
        <v>-7.8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1309536</v>
      </c>
      <c r="AN61" s="349">
        <v>260834</v>
      </c>
      <c r="AO61" s="350">
        <v>4.3</v>
      </c>
      <c r="AP61" s="351">
        <v>269275</v>
      </c>
      <c r="AQ61" s="352">
        <v>14.1</v>
      </c>
      <c r="AR61" s="338">
        <v>-9.8000000000000007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568014</v>
      </c>
      <c r="AN62" s="342">
        <v>114231</v>
      </c>
      <c r="AO62" s="343">
        <v>3.4</v>
      </c>
      <c r="AP62" s="344">
        <v>130839</v>
      </c>
      <c r="AQ62" s="345">
        <v>14.5</v>
      </c>
      <c r="AR62" s="346">
        <v>-11.1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mZHNmFgCbe9NNEp22fBskHrqJ6ZWvqzvxAjlvVM04ZeJGn2f38xQ+BZft7kVsKBQvewInp8M1Wok2wg56czNQ==" saltValue="ClaHPCcmgkisnEsKjdlj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KNi9rJxyh1XVZaYISlNLs6gqpR4KeG3xUYEuDSXvtFqImREC1EUkjBILbui3n3Tru6YHGjUPlzBKagMohDkbrw==" saltValue="ppfavn9QZQoVQcxLrw8L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cJg9L6n2NoXnILFcfMGFw1Agu7ZHFn/NG48G3CebqGqrpXJJLn8DZWkHxW2/u/ToO2sT12Tc8sg9hr77PxCcwQ==" saltValue="y2TspSKa2zuVZ798+vDu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65.36</v>
      </c>
      <c r="G47" s="12">
        <v>62.96</v>
      </c>
      <c r="H47" s="12">
        <v>60.4</v>
      </c>
      <c r="I47" s="12">
        <v>57.15</v>
      </c>
      <c r="J47" s="13">
        <v>61.19</v>
      </c>
    </row>
    <row r="48" spans="2:10" ht="57.75" customHeight="1" x14ac:dyDescent="0.2">
      <c r="B48" s="14"/>
      <c r="C48" s="1141" t="s">
        <v>4</v>
      </c>
      <c r="D48" s="1141"/>
      <c r="E48" s="1142"/>
      <c r="F48" s="15">
        <v>3.32</v>
      </c>
      <c r="G48" s="16">
        <v>3.3</v>
      </c>
      <c r="H48" s="16">
        <v>4.9400000000000004</v>
      </c>
      <c r="I48" s="16">
        <v>1.62</v>
      </c>
      <c r="J48" s="17">
        <v>8.85</v>
      </c>
    </row>
    <row r="49" spans="2:10" ht="57.75" customHeight="1" thickBot="1" x14ac:dyDescent="0.25">
      <c r="B49" s="18"/>
      <c r="C49" s="1143" t="s">
        <v>5</v>
      </c>
      <c r="D49" s="1143"/>
      <c r="E49" s="1144"/>
      <c r="F49" s="19">
        <v>0.09</v>
      </c>
      <c r="G49" s="20">
        <v>0.11</v>
      </c>
      <c r="H49" s="20">
        <v>1.79</v>
      </c>
      <c r="I49" s="20" t="s">
        <v>533</v>
      </c>
      <c r="J49" s="21">
        <v>11.28</v>
      </c>
    </row>
    <row r="50" spans="2:10" ht="13.2" x14ac:dyDescent="0.2"/>
  </sheetData>
  <sheetProtection algorithmName="SHA-512" hashValue="DIZwu16sx4YWGEbGBdUEnlgKF6R7nmI830ATEudc5oV1aVY8DU/60zz27LoS7N10t2i/D/oycWxklQYZv4ckXw==" saltValue="Y4YIs6NRvMgIE2TVksuG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3.31</v>
      </c>
      <c r="G34" s="33">
        <v>3.29</v>
      </c>
      <c r="H34" s="33">
        <v>4.9400000000000004</v>
      </c>
      <c r="I34" s="33">
        <v>1.62</v>
      </c>
      <c r="J34" s="34">
        <v>8.85</v>
      </c>
      <c r="K34" s="22"/>
      <c r="L34" s="22"/>
      <c r="M34" s="22"/>
      <c r="N34" s="22"/>
      <c r="O34" s="22"/>
      <c r="P34" s="22"/>
    </row>
    <row r="35" spans="1:16" ht="39" customHeight="1" x14ac:dyDescent="0.2">
      <c r="A35" s="22"/>
      <c r="B35" s="35"/>
      <c r="C35" s="1145" t="s">
        <v>535</v>
      </c>
      <c r="D35" s="1146"/>
      <c r="E35" s="1147"/>
      <c r="F35" s="36">
        <v>9.83</v>
      </c>
      <c r="G35" s="37">
        <v>8.1199999999999992</v>
      </c>
      <c r="H35" s="37">
        <v>9.0500000000000007</v>
      </c>
      <c r="I35" s="37">
        <v>8.41</v>
      </c>
      <c r="J35" s="38">
        <v>8.43</v>
      </c>
      <c r="K35" s="22"/>
      <c r="L35" s="22"/>
      <c r="M35" s="22"/>
      <c r="N35" s="22"/>
      <c r="O35" s="22"/>
      <c r="P35" s="22"/>
    </row>
    <row r="36" spans="1:16" ht="39" customHeight="1" x14ac:dyDescent="0.2">
      <c r="A36" s="22"/>
      <c r="B36" s="35"/>
      <c r="C36" s="1145" t="s">
        <v>536</v>
      </c>
      <c r="D36" s="1146"/>
      <c r="E36" s="1147"/>
      <c r="F36" s="36">
        <v>0.06</v>
      </c>
      <c r="G36" s="37">
        <v>0.1</v>
      </c>
      <c r="H36" s="37">
        <v>0.08</v>
      </c>
      <c r="I36" s="37">
        <v>2.96</v>
      </c>
      <c r="J36" s="38">
        <v>3.54</v>
      </c>
      <c r="K36" s="22"/>
      <c r="L36" s="22"/>
      <c r="M36" s="22"/>
      <c r="N36" s="22"/>
      <c r="O36" s="22"/>
      <c r="P36" s="22"/>
    </row>
    <row r="37" spans="1:16" ht="39" customHeight="1" x14ac:dyDescent="0.2">
      <c r="A37" s="22"/>
      <c r="B37" s="35"/>
      <c r="C37" s="1145" t="s">
        <v>537</v>
      </c>
      <c r="D37" s="1146"/>
      <c r="E37" s="1147"/>
      <c r="F37" s="36">
        <v>0.93</v>
      </c>
      <c r="G37" s="37">
        <v>1.18</v>
      </c>
      <c r="H37" s="37">
        <v>1.25</v>
      </c>
      <c r="I37" s="37">
        <v>1.74</v>
      </c>
      <c r="J37" s="38">
        <v>2.13</v>
      </c>
      <c r="K37" s="22"/>
      <c r="L37" s="22"/>
      <c r="M37" s="22"/>
      <c r="N37" s="22"/>
      <c r="O37" s="22"/>
      <c r="P37" s="22"/>
    </row>
    <row r="38" spans="1:16" ht="39" customHeight="1" x14ac:dyDescent="0.2">
      <c r="A38" s="22"/>
      <c r="B38" s="35"/>
      <c r="C38" s="1145" t="s">
        <v>538</v>
      </c>
      <c r="D38" s="1146"/>
      <c r="E38" s="1147"/>
      <c r="F38" s="36">
        <v>0.05</v>
      </c>
      <c r="G38" s="37">
        <v>0.24</v>
      </c>
      <c r="H38" s="37">
        <v>0.17</v>
      </c>
      <c r="I38" s="37">
        <v>0.21</v>
      </c>
      <c r="J38" s="38">
        <v>1.98</v>
      </c>
      <c r="K38" s="22"/>
      <c r="L38" s="22"/>
      <c r="M38" s="22"/>
      <c r="N38" s="22"/>
      <c r="O38" s="22"/>
      <c r="P38" s="22"/>
    </row>
    <row r="39" spans="1:16" ht="39" customHeight="1" x14ac:dyDescent="0.2">
      <c r="A39" s="22"/>
      <c r="B39" s="35"/>
      <c r="C39" s="1145" t="s">
        <v>539</v>
      </c>
      <c r="D39" s="1146"/>
      <c r="E39" s="1147"/>
      <c r="F39" s="36">
        <v>0.11</v>
      </c>
      <c r="G39" s="37">
        <v>0.42</v>
      </c>
      <c r="H39" s="37">
        <v>0.51</v>
      </c>
      <c r="I39" s="37">
        <v>0.67</v>
      </c>
      <c r="J39" s="38">
        <v>1.22</v>
      </c>
      <c r="K39" s="22"/>
      <c r="L39" s="22"/>
      <c r="M39" s="22"/>
      <c r="N39" s="22"/>
      <c r="O39" s="22"/>
      <c r="P39" s="22"/>
    </row>
    <row r="40" spans="1:16" ht="39" customHeight="1" x14ac:dyDescent="0.2">
      <c r="A40" s="22"/>
      <c r="B40" s="35"/>
      <c r="C40" s="1145" t="s">
        <v>540</v>
      </c>
      <c r="D40" s="1146"/>
      <c r="E40" s="1147"/>
      <c r="F40" s="36">
        <v>0.24</v>
      </c>
      <c r="G40" s="37">
        <v>0.38</v>
      </c>
      <c r="H40" s="37">
        <v>0.4</v>
      </c>
      <c r="I40" s="37">
        <v>0.17</v>
      </c>
      <c r="J40" s="38">
        <v>0.13</v>
      </c>
      <c r="K40" s="22"/>
      <c r="L40" s="22"/>
      <c r="M40" s="22"/>
      <c r="N40" s="22"/>
      <c r="O40" s="22"/>
      <c r="P40" s="22"/>
    </row>
    <row r="41" spans="1:16" ht="39" customHeight="1" x14ac:dyDescent="0.2">
      <c r="A41" s="22"/>
      <c r="B41" s="35"/>
      <c r="C41" s="1145" t="s">
        <v>541</v>
      </c>
      <c r="D41" s="1146"/>
      <c r="E41" s="1147"/>
      <c r="F41" s="36">
        <v>0.04</v>
      </c>
      <c r="G41" s="37">
        <v>0.16</v>
      </c>
      <c r="H41" s="37">
        <v>0.06</v>
      </c>
      <c r="I41" s="37">
        <v>0.06</v>
      </c>
      <c r="J41" s="38">
        <v>0.02</v>
      </c>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VWsRbEo6B90X6XndKC1zzgwgZDLFweZ5oKyIgOctHy6RlBMu2Atcl175cbqKx2AI6GtUvmWDaM0ykmDVAAj4g==" saltValue="JVI8PzrX5Y4rylUTe6wn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1099</v>
      </c>
      <c r="L45" s="60">
        <v>1077</v>
      </c>
      <c r="M45" s="60">
        <v>1068</v>
      </c>
      <c r="N45" s="60">
        <v>1078</v>
      </c>
      <c r="O45" s="61">
        <v>984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104</v>
      </c>
      <c r="L48" s="64">
        <v>125</v>
      </c>
      <c r="M48" s="64">
        <v>133</v>
      </c>
      <c r="N48" s="64">
        <v>135</v>
      </c>
      <c r="O48" s="65">
        <v>130</v>
      </c>
      <c r="P48" s="48"/>
      <c r="Q48" s="48"/>
      <c r="R48" s="48"/>
      <c r="S48" s="48"/>
      <c r="T48" s="48"/>
      <c r="U48" s="48"/>
    </row>
    <row r="49" spans="1:21" ht="30.75" customHeight="1" x14ac:dyDescent="0.2">
      <c r="A49" s="48"/>
      <c r="B49" s="1155"/>
      <c r="C49" s="1156"/>
      <c r="D49" s="62"/>
      <c r="E49" s="1161" t="s">
        <v>14</v>
      </c>
      <c r="F49" s="1161"/>
      <c r="G49" s="1161"/>
      <c r="H49" s="1161"/>
      <c r="I49" s="1161"/>
      <c r="J49" s="1162"/>
      <c r="K49" s="63">
        <v>9</v>
      </c>
      <c r="L49" s="64">
        <v>6</v>
      </c>
      <c r="M49" s="64">
        <v>5</v>
      </c>
      <c r="N49" s="64">
        <v>5</v>
      </c>
      <c r="O49" s="65">
        <v>3</v>
      </c>
      <c r="P49" s="48"/>
      <c r="Q49" s="48"/>
      <c r="R49" s="48"/>
      <c r="S49" s="48"/>
      <c r="T49" s="48"/>
      <c r="U49" s="48"/>
    </row>
    <row r="50" spans="1:21" ht="30.75" customHeight="1" x14ac:dyDescent="0.2">
      <c r="A50" s="48"/>
      <c r="B50" s="1155"/>
      <c r="C50" s="1156"/>
      <c r="D50" s="62"/>
      <c r="E50" s="1161" t="s">
        <v>15</v>
      </c>
      <c r="F50" s="1161"/>
      <c r="G50" s="1161"/>
      <c r="H50" s="1161"/>
      <c r="I50" s="1161"/>
      <c r="J50" s="1162"/>
      <c r="K50" s="63">
        <v>15</v>
      </c>
      <c r="L50" s="64">
        <v>13</v>
      </c>
      <c r="M50" s="64">
        <v>12</v>
      </c>
      <c r="N50" s="64">
        <v>10</v>
      </c>
      <c r="O50" s="65">
        <v>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977</v>
      </c>
      <c r="L52" s="64">
        <v>950</v>
      </c>
      <c r="M52" s="64">
        <v>919</v>
      </c>
      <c r="N52" s="64">
        <v>904</v>
      </c>
      <c r="O52" s="65">
        <v>820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250</v>
      </c>
      <c r="L53" s="69">
        <v>271</v>
      </c>
      <c r="M53" s="69">
        <v>299</v>
      </c>
      <c r="N53" s="69">
        <v>324</v>
      </c>
      <c r="O53" s="70">
        <v>305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563</v>
      </c>
      <c r="L58" s="84" t="s">
        <v>489</v>
      </c>
      <c r="M58" s="84" t="s">
        <v>489</v>
      </c>
      <c r="N58" s="84" t="s">
        <v>489</v>
      </c>
      <c r="O58" s="85" t="s">
        <v>489</v>
      </c>
    </row>
    <row r="59" spans="1:21" ht="31.5" customHeight="1" x14ac:dyDescent="0.2">
      <c r="B59" s="1171"/>
      <c r="C59" s="1172"/>
      <c r="D59" s="1178" t="s">
        <v>26</v>
      </c>
      <c r="E59" s="1179"/>
      <c r="F59" s="1179"/>
      <c r="G59" s="1179"/>
      <c r="H59" s="1179"/>
      <c r="I59" s="1179"/>
      <c r="J59" s="1180"/>
      <c r="K59" s="86" t="s">
        <v>489</v>
      </c>
      <c r="L59" s="87" t="s">
        <v>489</v>
      </c>
      <c r="M59" s="87" t="s">
        <v>489</v>
      </c>
      <c r="N59" s="87" t="s">
        <v>489</v>
      </c>
      <c r="O59" s="88" t="s">
        <v>489</v>
      </c>
    </row>
    <row r="60" spans="1:21" ht="31.5" customHeight="1" thickBot="1" x14ac:dyDescent="0.25">
      <c r="B60" s="1173"/>
      <c r="C60" s="1174"/>
      <c r="D60" s="1181" t="s">
        <v>27</v>
      </c>
      <c r="E60" s="1182"/>
      <c r="F60" s="1182"/>
      <c r="G60" s="1182"/>
      <c r="H60" s="1182"/>
      <c r="I60" s="1182"/>
      <c r="J60" s="1183"/>
      <c r="K60" s="89" t="s">
        <v>489</v>
      </c>
      <c r="L60" s="90" t="s">
        <v>489</v>
      </c>
      <c r="M60" s="90" t="s">
        <v>489</v>
      </c>
      <c r="N60" s="90" t="s">
        <v>489</v>
      </c>
      <c r="O60" s="91" t="s">
        <v>489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wp0DtmdqjOJZShBe5yz0YicPned1g2RApqdNWY4CFr0AGzYJ8oF5sSLWrIlaAHrhQf1FniU7ON5TLX2JiKAlA==" saltValue="rcYxbqMK4hnKQ9iBwXUM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8341</v>
      </c>
      <c r="J41" s="356">
        <v>8006</v>
      </c>
      <c r="K41" s="356">
        <v>7500</v>
      </c>
      <c r="L41" s="356">
        <v>6890</v>
      </c>
      <c r="M41" s="357">
        <v>6381</v>
      </c>
    </row>
    <row r="42" spans="2:13" ht="27.75" customHeight="1" x14ac:dyDescent="0.2">
      <c r="B42" s="1186"/>
      <c r="C42" s="1187"/>
      <c r="D42" s="106"/>
      <c r="E42" s="1192" t="s">
        <v>32</v>
      </c>
      <c r="F42" s="1192"/>
      <c r="G42" s="1192"/>
      <c r="H42" s="1193"/>
      <c r="I42" s="358">
        <v>47</v>
      </c>
      <c r="J42" s="359">
        <v>35</v>
      </c>
      <c r="K42" s="359">
        <v>25</v>
      </c>
      <c r="L42" s="359">
        <v>17</v>
      </c>
      <c r="M42" s="360">
        <v>11</v>
      </c>
    </row>
    <row r="43" spans="2:13" ht="27.75" customHeight="1" x14ac:dyDescent="0.2">
      <c r="B43" s="1186"/>
      <c r="C43" s="1187"/>
      <c r="D43" s="106"/>
      <c r="E43" s="1192" t="s">
        <v>33</v>
      </c>
      <c r="F43" s="1192"/>
      <c r="G43" s="1192"/>
      <c r="H43" s="1193"/>
      <c r="I43" s="358">
        <v>1039</v>
      </c>
      <c r="J43" s="359">
        <v>926</v>
      </c>
      <c r="K43" s="359">
        <v>865</v>
      </c>
      <c r="L43" s="359">
        <v>871</v>
      </c>
      <c r="M43" s="360">
        <v>805</v>
      </c>
    </row>
    <row r="44" spans="2:13" ht="27.75" customHeight="1" x14ac:dyDescent="0.2">
      <c r="B44" s="1186"/>
      <c r="C44" s="1187"/>
      <c r="D44" s="106"/>
      <c r="E44" s="1192" t="s">
        <v>34</v>
      </c>
      <c r="F44" s="1192"/>
      <c r="G44" s="1192"/>
      <c r="H44" s="1193"/>
      <c r="I44" s="358">
        <v>19</v>
      </c>
      <c r="J44" s="359">
        <v>13</v>
      </c>
      <c r="K44" s="359">
        <v>8</v>
      </c>
      <c r="L44" s="359">
        <v>3</v>
      </c>
      <c r="M44" s="360">
        <v>1</v>
      </c>
    </row>
    <row r="45" spans="2:13" ht="27.75" customHeight="1" x14ac:dyDescent="0.2">
      <c r="B45" s="1186"/>
      <c r="C45" s="1187"/>
      <c r="D45" s="106"/>
      <c r="E45" s="1192" t="s">
        <v>35</v>
      </c>
      <c r="F45" s="1192"/>
      <c r="G45" s="1192"/>
      <c r="H45" s="1193"/>
      <c r="I45" s="358">
        <v>1008</v>
      </c>
      <c r="J45" s="359">
        <v>1016</v>
      </c>
      <c r="K45" s="359">
        <v>826</v>
      </c>
      <c r="L45" s="359">
        <v>732</v>
      </c>
      <c r="M45" s="360">
        <v>657</v>
      </c>
    </row>
    <row r="46" spans="2:13" ht="27.75" customHeight="1" x14ac:dyDescent="0.2">
      <c r="B46" s="1186"/>
      <c r="C46" s="1187"/>
      <c r="D46" s="107"/>
      <c r="E46" s="1192" t="s">
        <v>36</v>
      </c>
      <c r="F46" s="1192"/>
      <c r="G46" s="1192"/>
      <c r="H46" s="1193"/>
      <c r="I46" s="358">
        <v>8</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5727</v>
      </c>
      <c r="J50" s="359">
        <v>5754</v>
      </c>
      <c r="K50" s="359">
        <v>6315</v>
      </c>
      <c r="L50" s="359">
        <v>6209</v>
      </c>
      <c r="M50" s="360">
        <v>6591</v>
      </c>
    </row>
    <row r="51" spans="2:13" ht="27.75" customHeight="1" x14ac:dyDescent="0.2">
      <c r="B51" s="1186"/>
      <c r="C51" s="1187"/>
      <c r="D51" s="106"/>
      <c r="E51" s="1192" t="s">
        <v>42</v>
      </c>
      <c r="F51" s="1192"/>
      <c r="G51" s="1192"/>
      <c r="H51" s="1193"/>
      <c r="I51" s="358">
        <v>20</v>
      </c>
      <c r="J51" s="359">
        <v>12</v>
      </c>
      <c r="K51" s="359">
        <v>9</v>
      </c>
      <c r="L51" s="359">
        <v>5</v>
      </c>
      <c r="M51" s="360">
        <v>1</v>
      </c>
    </row>
    <row r="52" spans="2:13" ht="27.75" customHeight="1" x14ac:dyDescent="0.2">
      <c r="B52" s="1188"/>
      <c r="C52" s="1189"/>
      <c r="D52" s="106"/>
      <c r="E52" s="1192" t="s">
        <v>43</v>
      </c>
      <c r="F52" s="1192"/>
      <c r="G52" s="1192"/>
      <c r="H52" s="1193"/>
      <c r="I52" s="358">
        <v>7167</v>
      </c>
      <c r="J52" s="359">
        <v>6812</v>
      </c>
      <c r="K52" s="359">
        <v>6328</v>
      </c>
      <c r="L52" s="359">
        <v>5806</v>
      </c>
      <c r="M52" s="360">
        <v>5394</v>
      </c>
    </row>
    <row r="53" spans="2:13" ht="27.75" customHeight="1" thickBot="1" x14ac:dyDescent="0.25">
      <c r="B53" s="1199" t="s">
        <v>19</v>
      </c>
      <c r="C53" s="1200"/>
      <c r="D53" s="110"/>
      <c r="E53" s="1201" t="s">
        <v>44</v>
      </c>
      <c r="F53" s="1201"/>
      <c r="G53" s="1201"/>
      <c r="H53" s="1202"/>
      <c r="I53" s="361">
        <v>-2451</v>
      </c>
      <c r="J53" s="362">
        <v>-2582</v>
      </c>
      <c r="K53" s="362">
        <v>-3427</v>
      </c>
      <c r="L53" s="362">
        <v>-3507</v>
      </c>
      <c r="M53" s="363">
        <v>-4131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gmYD4f6UZSO8HNi6ovr4cweuXoyTFKVoXnXiXyVXMwHXbEy9ENtDDz/Lkc4u2nOhLU8MfzzmH+f/miQ/wfPc6w==" saltValue="2WoSt8WZxz7gdyyyA5Dw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3022</v>
      </c>
      <c r="G55" s="122">
        <v>2822</v>
      </c>
      <c r="H55" s="123">
        <v>3022</v>
      </c>
    </row>
    <row r="56" spans="2:8" ht="52.5" customHeight="1" x14ac:dyDescent="0.2">
      <c r="B56" s="124"/>
      <c r="C56" s="1213" t="s">
        <v>47</v>
      </c>
      <c r="D56" s="1213"/>
      <c r="E56" s="1214"/>
      <c r="F56" s="125">
        <v>362</v>
      </c>
      <c r="G56" s="125">
        <v>362</v>
      </c>
      <c r="H56" s="126">
        <v>381</v>
      </c>
    </row>
    <row r="57" spans="2:8" ht="53.25" customHeight="1" x14ac:dyDescent="0.2">
      <c r="B57" s="124"/>
      <c r="C57" s="1215" t="s">
        <v>48</v>
      </c>
      <c r="D57" s="1215"/>
      <c r="E57" s="1216"/>
      <c r="F57" s="127">
        <v>4088</v>
      </c>
      <c r="G57" s="127">
        <v>4146</v>
      </c>
      <c r="H57" s="128">
        <v>4276</v>
      </c>
    </row>
    <row r="58" spans="2:8" ht="45.75" customHeight="1" x14ac:dyDescent="0.2">
      <c r="B58" s="129"/>
      <c r="C58" s="1203" t="s">
        <v>564</v>
      </c>
      <c r="D58" s="1204"/>
      <c r="E58" s="1205"/>
      <c r="F58" s="130">
        <v>1404</v>
      </c>
      <c r="G58" s="130">
        <v>1399</v>
      </c>
      <c r="H58" s="131">
        <v>1383</v>
      </c>
    </row>
    <row r="59" spans="2:8" ht="45.75" customHeight="1" x14ac:dyDescent="0.2">
      <c r="B59" s="129"/>
      <c r="C59" s="1203" t="s">
        <v>565</v>
      </c>
      <c r="D59" s="1204"/>
      <c r="E59" s="1205"/>
      <c r="F59" s="130">
        <v>1260</v>
      </c>
      <c r="G59" s="130">
        <v>1260</v>
      </c>
      <c r="H59" s="131">
        <v>1260</v>
      </c>
    </row>
    <row r="60" spans="2:8" ht="45.75" customHeight="1" x14ac:dyDescent="0.2">
      <c r="B60" s="129"/>
      <c r="C60" s="1203" t="s">
        <v>566</v>
      </c>
      <c r="D60" s="1204"/>
      <c r="E60" s="1205"/>
      <c r="F60" s="130">
        <v>669</v>
      </c>
      <c r="G60" s="130">
        <v>669</v>
      </c>
      <c r="H60" s="131">
        <v>823</v>
      </c>
    </row>
    <row r="61" spans="2:8" ht="45.75" customHeight="1" x14ac:dyDescent="0.2">
      <c r="B61" s="129"/>
      <c r="C61" s="1203" t="s">
        <v>567</v>
      </c>
      <c r="D61" s="1204"/>
      <c r="E61" s="1205"/>
      <c r="F61" s="130">
        <v>323</v>
      </c>
      <c r="G61" s="130">
        <v>324</v>
      </c>
      <c r="H61" s="131">
        <v>324</v>
      </c>
    </row>
    <row r="62" spans="2:8" ht="45.75" customHeight="1" thickBot="1" x14ac:dyDescent="0.25">
      <c r="B62" s="132"/>
      <c r="C62" s="1206" t="s">
        <v>568</v>
      </c>
      <c r="D62" s="1207"/>
      <c r="E62" s="1208"/>
      <c r="F62" s="133">
        <v>275</v>
      </c>
      <c r="G62" s="133">
        <v>304</v>
      </c>
      <c r="H62" s="134">
        <v>304</v>
      </c>
    </row>
    <row r="63" spans="2:8" ht="52.5" customHeight="1" thickBot="1" x14ac:dyDescent="0.25">
      <c r="B63" s="135"/>
      <c r="C63" s="1209" t="s">
        <v>49</v>
      </c>
      <c r="D63" s="1209"/>
      <c r="E63" s="1210"/>
      <c r="F63" s="136">
        <v>7472</v>
      </c>
      <c r="G63" s="136">
        <v>7330</v>
      </c>
      <c r="H63" s="137">
        <v>7679</v>
      </c>
    </row>
    <row r="64" spans="2:8" ht="13.2" x14ac:dyDescent="0.2"/>
  </sheetData>
  <sheetProtection algorithmName="SHA-512" hashValue="N8acKFx93/pOqh+ZRSerwxuQRTQVqrIlPFz30QdW7T9wSI7Z3bQjssGOHJasxPqZBDbsxWNRcUcFjNrek8ecTw==" saltValue="PegOZoO2uFFB/0qjkUr7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260247</v>
      </c>
      <c r="E3" s="156"/>
      <c r="F3" s="157">
        <v>190274</v>
      </c>
      <c r="G3" s="158"/>
      <c r="H3" s="159"/>
    </row>
    <row r="4" spans="1:8" x14ac:dyDescent="0.2">
      <c r="A4" s="160"/>
      <c r="B4" s="161"/>
      <c r="C4" s="162"/>
      <c r="D4" s="163">
        <v>88609</v>
      </c>
      <c r="E4" s="164"/>
      <c r="F4" s="165">
        <v>88584</v>
      </c>
      <c r="G4" s="166"/>
      <c r="H4" s="167"/>
    </row>
    <row r="5" spans="1:8" x14ac:dyDescent="0.2">
      <c r="A5" s="148" t="s">
        <v>522</v>
      </c>
      <c r="B5" s="153"/>
      <c r="C5" s="154"/>
      <c r="D5" s="155">
        <v>386486</v>
      </c>
      <c r="E5" s="156"/>
      <c r="F5" s="157">
        <v>301035</v>
      </c>
      <c r="G5" s="158"/>
      <c r="H5" s="159"/>
    </row>
    <row r="6" spans="1:8" x14ac:dyDescent="0.2">
      <c r="A6" s="160"/>
      <c r="B6" s="161"/>
      <c r="C6" s="162"/>
      <c r="D6" s="163">
        <v>125807</v>
      </c>
      <c r="E6" s="164"/>
      <c r="F6" s="165">
        <v>154376</v>
      </c>
      <c r="G6" s="166"/>
      <c r="H6" s="167"/>
    </row>
    <row r="7" spans="1:8" x14ac:dyDescent="0.2">
      <c r="A7" s="148" t="s">
        <v>523</v>
      </c>
      <c r="B7" s="153"/>
      <c r="C7" s="154"/>
      <c r="D7" s="155">
        <v>214246</v>
      </c>
      <c r="E7" s="156"/>
      <c r="F7" s="157">
        <v>277467</v>
      </c>
      <c r="G7" s="158"/>
      <c r="H7" s="159"/>
    </row>
    <row r="8" spans="1:8" x14ac:dyDescent="0.2">
      <c r="A8" s="160"/>
      <c r="B8" s="161"/>
      <c r="C8" s="162"/>
      <c r="D8" s="163">
        <v>110537</v>
      </c>
      <c r="E8" s="164"/>
      <c r="F8" s="165">
        <v>128378</v>
      </c>
      <c r="G8" s="166"/>
      <c r="H8" s="167"/>
    </row>
    <row r="9" spans="1:8" x14ac:dyDescent="0.2">
      <c r="A9" s="148" t="s">
        <v>524</v>
      </c>
      <c r="B9" s="153"/>
      <c r="C9" s="154"/>
      <c r="D9" s="155">
        <v>262545</v>
      </c>
      <c r="E9" s="156"/>
      <c r="F9" s="157">
        <v>282256</v>
      </c>
      <c r="G9" s="158"/>
      <c r="H9" s="159"/>
    </row>
    <row r="10" spans="1:8" x14ac:dyDescent="0.2">
      <c r="A10" s="160"/>
      <c r="B10" s="161"/>
      <c r="C10" s="162"/>
      <c r="D10" s="163">
        <v>131857</v>
      </c>
      <c r="E10" s="164"/>
      <c r="F10" s="165">
        <v>145453</v>
      </c>
      <c r="G10" s="166"/>
      <c r="H10" s="167"/>
    </row>
    <row r="11" spans="1:8" x14ac:dyDescent="0.2">
      <c r="A11" s="148" t="s">
        <v>525</v>
      </c>
      <c r="B11" s="153"/>
      <c r="C11" s="154"/>
      <c r="D11" s="155">
        <v>180645</v>
      </c>
      <c r="E11" s="156"/>
      <c r="F11" s="157">
        <v>295341</v>
      </c>
      <c r="G11" s="158"/>
      <c r="H11" s="159"/>
    </row>
    <row r="12" spans="1:8" x14ac:dyDescent="0.2">
      <c r="A12" s="160"/>
      <c r="B12" s="161"/>
      <c r="C12" s="168"/>
      <c r="D12" s="163">
        <v>114344</v>
      </c>
      <c r="E12" s="164"/>
      <c r="F12" s="165">
        <v>137402</v>
      </c>
      <c r="G12" s="166"/>
      <c r="H12" s="167"/>
    </row>
    <row r="13" spans="1:8" x14ac:dyDescent="0.2">
      <c r="A13" s="148"/>
      <c r="B13" s="153"/>
      <c r="C13" s="169"/>
      <c r="D13" s="170">
        <v>260834</v>
      </c>
      <c r="E13" s="171"/>
      <c r="F13" s="172">
        <v>269275</v>
      </c>
      <c r="G13" s="173"/>
      <c r="H13" s="159"/>
    </row>
    <row r="14" spans="1:8" x14ac:dyDescent="0.2">
      <c r="A14" s="160"/>
      <c r="B14" s="161"/>
      <c r="C14" s="162"/>
      <c r="D14" s="163">
        <v>114231</v>
      </c>
      <c r="E14" s="164"/>
      <c r="F14" s="165">
        <v>130839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3.32</v>
      </c>
      <c r="C19" s="174">
        <f>ROUND(VALUE(SUBSTITUTE(実質収支比率等に係る経年分析!G$48,"▲","-")),2)</f>
        <v>3.3</v>
      </c>
      <c r="D19" s="174">
        <f>ROUND(VALUE(SUBSTITUTE(実質収支比率等に係る経年分析!H$48,"▲","-")),2)</f>
        <v>4.9400000000000004</v>
      </c>
      <c r="E19" s="174">
        <f>ROUND(VALUE(SUBSTITUTE(実質収支比率等に係る経年分析!I$48,"▲","-")),2)</f>
        <v>1.62</v>
      </c>
      <c r="F19" s="174">
        <f>ROUND(VALUE(SUBSTITUTE(実質収支比率等に係る経年分析!J$48,"▲","-")),2)</f>
        <v>8.85</v>
      </c>
    </row>
    <row r="20" spans="1:11" x14ac:dyDescent="0.2">
      <c r="A20" s="174" t="s">
        <v>53</v>
      </c>
      <c r="B20" s="174">
        <f>ROUND(VALUE(SUBSTITUTE(実質収支比率等に係る経年分析!F$47,"▲","-")),2)</f>
        <v>65.36</v>
      </c>
      <c r="C20" s="174">
        <f>ROUND(VALUE(SUBSTITUTE(実質収支比率等に係る経年分析!G$47,"▲","-")),2)</f>
        <v>62.96</v>
      </c>
      <c r="D20" s="174">
        <f>ROUND(VALUE(SUBSTITUTE(実質収支比率等に係る経年分析!H$47,"▲","-")),2)</f>
        <v>60.4</v>
      </c>
      <c r="E20" s="174">
        <f>ROUND(VALUE(SUBSTITUTE(実質収支比率等に係る経年分析!I$47,"▲","-")),2)</f>
        <v>57.15</v>
      </c>
      <c r="F20" s="174">
        <f>ROUND(VALUE(SUBSTITUTE(実質収支比率等に係る経年分析!J$47,"▲","-")),2)</f>
        <v>61.19</v>
      </c>
    </row>
    <row r="21" spans="1:11" x14ac:dyDescent="0.2">
      <c r="A21" s="174" t="s">
        <v>54</v>
      </c>
      <c r="B21" s="174">
        <f>IF(ISNUMBER(VALUE(SUBSTITUTE(実質収支比率等に係る経年分析!F$49,"▲","-"))),ROUND(VALUE(SUBSTITUTE(実質収支比率等に係る経年分析!F$49,"▲","-")),2),NA())</f>
        <v>0.09</v>
      </c>
      <c r="C21" s="174">
        <f>IF(ISNUMBER(VALUE(SUBSTITUTE(実質収支比率等に係る経年分析!G$49,"▲","-"))),ROUND(VALUE(SUBSTITUTE(実質収支比率等に係る経年分析!G$49,"▲","-")),2),NA())</f>
        <v>0.11</v>
      </c>
      <c r="D21" s="174">
        <f>IF(ISNUMBER(VALUE(SUBSTITUTE(実質収支比率等に係る経年分析!H$49,"▲","-"))),ROUND(VALUE(SUBSTITUTE(実質収支比率等に係る経年分析!H$49,"▲","-")),2),NA())</f>
        <v>1.79</v>
      </c>
      <c r="E21" s="174">
        <f>IF(ISNUMBER(VALUE(SUBSTITUTE(実質収支比率等に係る経年分析!I$49,"▲","-"))),ROUND(VALUE(SUBSTITUTE(実質収支比率等に係る経年分析!I$49,"▲","-")),2),NA())</f>
        <v>-7.43</v>
      </c>
      <c r="F21" s="174">
        <f>IF(ISNUMBER(VALUE(SUBSTITUTE(実質収支比率等に係る経年分析!J$49,"▲","-"))),ROUND(VALUE(SUBSTITUTE(実質収支比率等に係る経年分析!J$49,"▲","-")),2),NA())</f>
        <v>11.28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国民健康保険診療所事業特別会計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1.22</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1.98</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2">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3.54</v>
      </c>
    </row>
    <row r="35" spans="1:16" x14ac:dyDescent="0.2">
      <c r="A35" s="175" t="str">
        <f>IF(連結実質赤字比率に係る赤字・黒字の構成分析!C$35="",NA(),連結実質赤字比率に係る赤字・黒字の構成分析!C$35)</f>
        <v>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8.1199999999999992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9.0500000000000007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4.9400000000000004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977</v>
      </c>
      <c r="E42" s="176"/>
      <c r="F42" s="176"/>
      <c r="G42" s="176">
        <f>'実質公債費比率（分子）の構造'!L$52</f>
        <v>950</v>
      </c>
      <c r="H42" s="176"/>
      <c r="I42" s="176"/>
      <c r="J42" s="176">
        <f>'実質公債費比率（分子）の構造'!M$52</f>
        <v>919</v>
      </c>
      <c r="K42" s="176"/>
      <c r="L42" s="176"/>
      <c r="M42" s="176">
        <f>'実質公債費比率（分子）の構造'!N$52</f>
        <v>904</v>
      </c>
      <c r="N42" s="176"/>
      <c r="O42" s="176"/>
      <c r="P42" s="176">
        <f>'実質公債費比率（分子）の構造'!O$52</f>
        <v>820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15</v>
      </c>
      <c r="C44" s="176"/>
      <c r="D44" s="176"/>
      <c r="E44" s="176">
        <f>'実質公債費比率（分子）の構造'!L$50</f>
        <v>13</v>
      </c>
      <c r="F44" s="176"/>
      <c r="G44" s="176"/>
      <c r="H44" s="176">
        <f>'実質公債費比率（分子）の構造'!M$50</f>
        <v>12</v>
      </c>
      <c r="I44" s="176"/>
      <c r="J44" s="176"/>
      <c r="K44" s="176">
        <f>'実質公債費比率（分子）の構造'!N$50</f>
        <v>10</v>
      </c>
      <c r="L44" s="176"/>
      <c r="M44" s="176"/>
      <c r="N44" s="176">
        <f>'実質公債費比率（分子）の構造'!O$50</f>
        <v>8</v>
      </c>
      <c r="O44" s="176"/>
      <c r="P44" s="176"/>
    </row>
    <row r="45" spans="1:16" x14ac:dyDescent="0.2">
      <c r="A45" s="176" t="s">
        <v>63</v>
      </c>
      <c r="B45" s="176">
        <f>'実質公債費比率（分子）の構造'!K$49</f>
        <v>9</v>
      </c>
      <c r="C45" s="176"/>
      <c r="D45" s="176"/>
      <c r="E45" s="176">
        <f>'実質公債費比率（分子）の構造'!L$49</f>
        <v>6</v>
      </c>
      <c r="F45" s="176"/>
      <c r="G45" s="176"/>
      <c r="H45" s="176">
        <f>'実質公債費比率（分子）の構造'!M$49</f>
        <v>5</v>
      </c>
      <c r="I45" s="176"/>
      <c r="J45" s="176"/>
      <c r="K45" s="176">
        <f>'実質公債費比率（分子）の構造'!N$49</f>
        <v>5</v>
      </c>
      <c r="L45" s="176"/>
      <c r="M45" s="176"/>
      <c r="N45" s="176">
        <f>'実質公債費比率（分子）の構造'!O$49</f>
        <v>3</v>
      </c>
      <c r="O45" s="176"/>
      <c r="P45" s="176"/>
    </row>
    <row r="46" spans="1:16" x14ac:dyDescent="0.2">
      <c r="A46" s="176" t="s">
        <v>64</v>
      </c>
      <c r="B46" s="176">
        <f>'実質公債費比率（分子）の構造'!K$48</f>
        <v>104</v>
      </c>
      <c r="C46" s="176"/>
      <c r="D46" s="176"/>
      <c r="E46" s="176">
        <f>'実質公債費比率（分子）の構造'!L$48</f>
        <v>125</v>
      </c>
      <c r="F46" s="176"/>
      <c r="G46" s="176"/>
      <c r="H46" s="176">
        <f>'実質公債費比率（分子）の構造'!M$48</f>
        <v>133</v>
      </c>
      <c r="I46" s="176"/>
      <c r="J46" s="176"/>
      <c r="K46" s="176">
        <f>'実質公債費比率（分子）の構造'!N$48</f>
        <v>135</v>
      </c>
      <c r="L46" s="176"/>
      <c r="M46" s="176"/>
      <c r="N46" s="176">
        <f>'実質公債費比率（分子）の構造'!O$48</f>
        <v>130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1099</v>
      </c>
      <c r="C49" s="176"/>
      <c r="D49" s="176"/>
      <c r="E49" s="176">
        <f>'実質公債費比率（分子）の構造'!L$45</f>
        <v>1077</v>
      </c>
      <c r="F49" s="176"/>
      <c r="G49" s="176"/>
      <c r="H49" s="176">
        <f>'実質公債費比率（分子）の構造'!M$45</f>
        <v>1068</v>
      </c>
      <c r="I49" s="176"/>
      <c r="J49" s="176"/>
      <c r="K49" s="176">
        <f>'実質公債費比率（分子）の構造'!N$45</f>
        <v>1078</v>
      </c>
      <c r="L49" s="176"/>
      <c r="M49" s="176"/>
      <c r="N49" s="176">
        <f>'実質公債費比率（分子）の構造'!O$45</f>
        <v>984</v>
      </c>
      <c r="O49" s="176"/>
      <c r="P49" s="176"/>
    </row>
    <row r="50" spans="1:16" x14ac:dyDescent="0.2">
      <c r="A50" s="176" t="s">
        <v>67</v>
      </c>
      <c r="B50" s="176" t="e">
        <f>NA()</f>
        <v>#N/A</v>
      </c>
      <c r="C50" s="176">
        <f>IF(ISNUMBER('実質公債費比率（分子）の構造'!K$53),'実質公債費比率（分子）の構造'!K$53,NA())</f>
        <v>250</v>
      </c>
      <c r="D50" s="176" t="e">
        <f>NA()</f>
        <v>#N/A</v>
      </c>
      <c r="E50" s="176" t="e">
        <f>NA()</f>
        <v>#N/A</v>
      </c>
      <c r="F50" s="176">
        <f>IF(ISNUMBER('実質公債費比率（分子）の構造'!L$53),'実質公債費比率（分子）の構造'!L$53,NA())</f>
        <v>271</v>
      </c>
      <c r="G50" s="176" t="e">
        <f>NA()</f>
        <v>#N/A</v>
      </c>
      <c r="H50" s="176" t="e">
        <f>NA()</f>
        <v>#N/A</v>
      </c>
      <c r="I50" s="176">
        <f>IF(ISNUMBER('実質公債費比率（分子）の構造'!M$53),'実質公債費比率（分子）の構造'!M$53,NA())</f>
        <v>299</v>
      </c>
      <c r="J50" s="176" t="e">
        <f>NA()</f>
        <v>#N/A</v>
      </c>
      <c r="K50" s="176" t="e">
        <f>NA()</f>
        <v>#N/A</v>
      </c>
      <c r="L50" s="176">
        <f>IF(ISNUMBER('実質公債費比率（分子）の構造'!N$53),'実質公債費比率（分子）の構造'!N$53,NA())</f>
        <v>324</v>
      </c>
      <c r="M50" s="176" t="e">
        <f>NA()</f>
        <v>#N/A</v>
      </c>
      <c r="N50" s="176" t="e">
        <f>NA()</f>
        <v>#N/A</v>
      </c>
      <c r="O50" s="176">
        <f>IF(ISNUMBER('実質公債費比率（分子）の構造'!O$53),'実質公債費比率（分子）の構造'!O$53,NA())</f>
        <v>305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7167</v>
      </c>
      <c r="E56" s="175"/>
      <c r="F56" s="175"/>
      <c r="G56" s="175">
        <f>'将来負担比率（分子）の構造'!J$52</f>
        <v>6812</v>
      </c>
      <c r="H56" s="175"/>
      <c r="I56" s="175"/>
      <c r="J56" s="175">
        <f>'将来負担比率（分子）の構造'!K$52</f>
        <v>6328</v>
      </c>
      <c r="K56" s="175"/>
      <c r="L56" s="175"/>
      <c r="M56" s="175">
        <f>'将来負担比率（分子）の構造'!L$52</f>
        <v>5806</v>
      </c>
      <c r="N56" s="175"/>
      <c r="O56" s="175"/>
      <c r="P56" s="175">
        <f>'将来負担比率（分子）の構造'!M$52</f>
        <v>5394</v>
      </c>
    </row>
    <row r="57" spans="1:16" x14ac:dyDescent="0.2">
      <c r="A57" s="175" t="s">
        <v>42</v>
      </c>
      <c r="B57" s="175"/>
      <c r="C57" s="175"/>
      <c r="D57" s="175">
        <f>'将来負担比率（分子）の構造'!I$51</f>
        <v>20</v>
      </c>
      <c r="E57" s="175"/>
      <c r="F57" s="175"/>
      <c r="G57" s="175">
        <f>'将来負担比率（分子）の構造'!J$51</f>
        <v>12</v>
      </c>
      <c r="H57" s="175"/>
      <c r="I57" s="175"/>
      <c r="J57" s="175">
        <f>'将来負担比率（分子）の構造'!K$51</f>
        <v>9</v>
      </c>
      <c r="K57" s="175"/>
      <c r="L57" s="175"/>
      <c r="M57" s="175">
        <f>'将来負担比率（分子）の構造'!L$51</f>
        <v>5</v>
      </c>
      <c r="N57" s="175"/>
      <c r="O57" s="175"/>
      <c r="P57" s="175">
        <f>'将来負担比率（分子）の構造'!M$51</f>
        <v>1</v>
      </c>
    </row>
    <row r="58" spans="1:16" x14ac:dyDescent="0.2">
      <c r="A58" s="175" t="s">
        <v>41</v>
      </c>
      <c r="B58" s="175"/>
      <c r="C58" s="175"/>
      <c r="D58" s="175">
        <f>'将来負担比率（分子）の構造'!I$50</f>
        <v>5727</v>
      </c>
      <c r="E58" s="175"/>
      <c r="F58" s="175"/>
      <c r="G58" s="175">
        <f>'将来負担比率（分子）の構造'!J$50</f>
        <v>5754</v>
      </c>
      <c r="H58" s="175"/>
      <c r="I58" s="175"/>
      <c r="J58" s="175">
        <f>'将来負担比率（分子）の構造'!K$50</f>
        <v>6315</v>
      </c>
      <c r="K58" s="175"/>
      <c r="L58" s="175"/>
      <c r="M58" s="175">
        <f>'将来負担比率（分子）の構造'!L$50</f>
        <v>6209</v>
      </c>
      <c r="N58" s="175"/>
      <c r="O58" s="175"/>
      <c r="P58" s="175">
        <f>'将来負担比率（分子）の構造'!M$50</f>
        <v>6591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1008</v>
      </c>
      <c r="C62" s="175"/>
      <c r="D62" s="175"/>
      <c r="E62" s="175">
        <f>'将来負担比率（分子）の構造'!J$45</f>
        <v>1016</v>
      </c>
      <c r="F62" s="175"/>
      <c r="G62" s="175"/>
      <c r="H62" s="175">
        <f>'将来負担比率（分子）の構造'!K$45</f>
        <v>826</v>
      </c>
      <c r="I62" s="175"/>
      <c r="J62" s="175"/>
      <c r="K62" s="175">
        <f>'将来負担比率（分子）の構造'!L$45</f>
        <v>732</v>
      </c>
      <c r="L62" s="175"/>
      <c r="M62" s="175"/>
      <c r="N62" s="175">
        <f>'将来負担比率（分子）の構造'!M$45</f>
        <v>657</v>
      </c>
      <c r="O62" s="175"/>
      <c r="P62" s="175"/>
    </row>
    <row r="63" spans="1:16" x14ac:dyDescent="0.2">
      <c r="A63" s="175" t="s">
        <v>34</v>
      </c>
      <c r="B63" s="175">
        <f>'将来負担比率（分子）の構造'!I$44</f>
        <v>19</v>
      </c>
      <c r="C63" s="175"/>
      <c r="D63" s="175"/>
      <c r="E63" s="175">
        <f>'将来負担比率（分子）の構造'!J$44</f>
        <v>13</v>
      </c>
      <c r="F63" s="175"/>
      <c r="G63" s="175"/>
      <c r="H63" s="175">
        <f>'将来負担比率（分子）の構造'!K$44</f>
        <v>8</v>
      </c>
      <c r="I63" s="175"/>
      <c r="J63" s="175"/>
      <c r="K63" s="175">
        <f>'将来負担比率（分子）の構造'!L$44</f>
        <v>3</v>
      </c>
      <c r="L63" s="175"/>
      <c r="M63" s="175"/>
      <c r="N63" s="175">
        <f>'将来負担比率（分子）の構造'!M$44</f>
        <v>1</v>
      </c>
      <c r="O63" s="175"/>
      <c r="P63" s="175"/>
    </row>
    <row r="64" spans="1:16" x14ac:dyDescent="0.2">
      <c r="A64" s="175" t="s">
        <v>33</v>
      </c>
      <c r="B64" s="175">
        <f>'将来負担比率（分子）の構造'!I$43</f>
        <v>1039</v>
      </c>
      <c r="C64" s="175"/>
      <c r="D64" s="175"/>
      <c r="E64" s="175">
        <f>'将来負担比率（分子）の構造'!J$43</f>
        <v>926</v>
      </c>
      <c r="F64" s="175"/>
      <c r="G64" s="175"/>
      <c r="H64" s="175">
        <f>'将来負担比率（分子）の構造'!K$43</f>
        <v>865</v>
      </c>
      <c r="I64" s="175"/>
      <c r="J64" s="175"/>
      <c r="K64" s="175">
        <f>'将来負担比率（分子）の構造'!L$43</f>
        <v>871</v>
      </c>
      <c r="L64" s="175"/>
      <c r="M64" s="175"/>
      <c r="N64" s="175">
        <f>'将来負担比率（分子）の構造'!M$43</f>
        <v>805</v>
      </c>
      <c r="O64" s="175"/>
      <c r="P64" s="175"/>
    </row>
    <row r="65" spans="1:16" x14ac:dyDescent="0.2">
      <c r="A65" s="175" t="s">
        <v>32</v>
      </c>
      <c r="B65" s="175">
        <f>'将来負担比率（分子）の構造'!I$42</f>
        <v>47</v>
      </c>
      <c r="C65" s="175"/>
      <c r="D65" s="175"/>
      <c r="E65" s="175">
        <f>'将来負担比率（分子）の構造'!J$42</f>
        <v>35</v>
      </c>
      <c r="F65" s="175"/>
      <c r="G65" s="175"/>
      <c r="H65" s="175">
        <f>'将来負担比率（分子）の構造'!K$42</f>
        <v>25</v>
      </c>
      <c r="I65" s="175"/>
      <c r="J65" s="175"/>
      <c r="K65" s="175">
        <f>'将来負担比率（分子）の構造'!L$42</f>
        <v>17</v>
      </c>
      <c r="L65" s="175"/>
      <c r="M65" s="175"/>
      <c r="N65" s="175">
        <f>'将来負担比率（分子）の構造'!M$42</f>
        <v>11</v>
      </c>
      <c r="O65" s="175"/>
      <c r="P65" s="175"/>
    </row>
    <row r="66" spans="1:16" x14ac:dyDescent="0.2">
      <c r="A66" s="175" t="s">
        <v>31</v>
      </c>
      <c r="B66" s="175">
        <f>'将来負担比率（分子）の構造'!I$41</f>
        <v>8341</v>
      </c>
      <c r="C66" s="175"/>
      <c r="D66" s="175"/>
      <c r="E66" s="175">
        <f>'将来負担比率（分子）の構造'!J$41</f>
        <v>8006</v>
      </c>
      <c r="F66" s="175"/>
      <c r="G66" s="175"/>
      <c r="H66" s="175">
        <f>'将来負担比率（分子）の構造'!K$41</f>
        <v>7500</v>
      </c>
      <c r="I66" s="175"/>
      <c r="J66" s="175"/>
      <c r="K66" s="175">
        <f>'将来負担比率（分子）の構造'!L$41</f>
        <v>6890</v>
      </c>
      <c r="L66" s="175"/>
      <c r="M66" s="175"/>
      <c r="N66" s="175">
        <f>'将来負担比率（分子）の構造'!M$41</f>
        <v>6381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3022</v>
      </c>
      <c r="C72" s="179">
        <f>基金残高に係る経年分析!G55</f>
        <v>2822</v>
      </c>
      <c r="D72" s="179">
        <f>基金残高に係る経年分析!H55</f>
        <v>3022</v>
      </c>
    </row>
    <row r="73" spans="1:16" x14ac:dyDescent="0.2">
      <c r="A73" s="178" t="s">
        <v>74</v>
      </c>
      <c r="B73" s="179">
        <f>基金残高に係る経年分析!F56</f>
        <v>362</v>
      </c>
      <c r="C73" s="179">
        <f>基金残高に係る経年分析!G56</f>
        <v>362</v>
      </c>
      <c r="D73" s="179">
        <f>基金残高に係る経年分析!H56</f>
        <v>381</v>
      </c>
    </row>
    <row r="74" spans="1:16" x14ac:dyDescent="0.2">
      <c r="A74" s="178" t="s">
        <v>75</v>
      </c>
      <c r="B74" s="179">
        <f>基金残高に係る経年分析!F57</f>
        <v>4088</v>
      </c>
      <c r="C74" s="179">
        <f>基金残高に係る経年分析!G57</f>
        <v>4146</v>
      </c>
      <c r="D74" s="179">
        <f>基金残高に係る経年分析!H57</f>
        <v>4276</v>
      </c>
    </row>
  </sheetData>
  <sheetProtection algorithmName="SHA-512" hashValue="+ARc1AefU0J56r44wJYAuihuudtogM+UC7hY16ArkFlmVanRINe+kZBZHnmmYTyYucNhljGdKgXFi9MEMVjN3Q==" saltValue="HpE1QBO6dcnkMfk95L//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平野 隆義</cp:lastModifiedBy>
  <cp:lastPrinted>2025-03-07T04:03:47Z</cp:lastPrinted>
  <dcterms:created xsi:type="dcterms:W3CDTF">2025-02-19T05:31:16Z</dcterms:created>
  <dcterms:modified xsi:type="dcterms:W3CDTF">2025-03-11T06:15:41Z</dcterms:modified>
  <cp:category/>
</cp:coreProperties>
</file>